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ate1904="1"/>
  <mc:AlternateContent xmlns:mc="http://schemas.openxmlformats.org/markup-compatibility/2006">
    <mc:Choice Requires="x15">
      <x15ac:absPath xmlns:x15ac="http://schemas.microsoft.com/office/spreadsheetml/2010/11/ac" url="F:\DG\STM\FRANCE\Chauvet\Chau-stm4\"/>
    </mc:Choice>
  </mc:AlternateContent>
  <xr:revisionPtr revIDLastSave="0" documentId="8_{8D4D01A9-1104-4BAF-9AE1-C7D1B3EB649F}" xr6:coauthVersionLast="36" xr6:coauthVersionMax="36" xr10:uidLastSave="{00000000-0000-0000-0000-000000000000}"/>
  <bookViews>
    <workbookView xWindow="360" yWindow="168" windowWidth="12120" windowHeight="9120"/>
  </bookViews>
  <sheets>
    <sheet name="Chau4iso" sheetId="2" r:id="rId1"/>
    <sheet name="all O-C" sheetId="1" r:id="rId2"/>
    <sheet name="O-C(WPC)" sheetId="18" r:id="rId3"/>
    <sheet name="O-C(DCC)" sheetId="19" r:id="rId4"/>
    <sheet name="O,C (time)" sheetId="3" r:id="rId5"/>
    <sheet name="O-C-time dcp=10" sheetId="20" r:id="rId6"/>
    <sheet name="O-C-time dcp=4 (2)" sheetId="21" r:id="rId7"/>
    <sheet name="CH4-doubles" sheetId="22" r:id="rId8"/>
    <sheet name="Feuil3" sheetId="4" r:id="rId9"/>
    <sheet name="Feuil4" sheetId="5" r:id="rId10"/>
    <sheet name="Feuil5" sheetId="6" r:id="rId11"/>
    <sheet name="Feuil6" sheetId="7" r:id="rId12"/>
    <sheet name="Feuil7" sheetId="8" r:id="rId13"/>
    <sheet name="Feuil8" sheetId="9" r:id="rId14"/>
    <sheet name="Feuil9" sheetId="10" r:id="rId15"/>
    <sheet name="Feuil10" sheetId="11" r:id="rId16"/>
    <sheet name="Feuil11" sheetId="12" r:id="rId17"/>
    <sheet name="Feuil12" sheetId="13" r:id="rId18"/>
    <sheet name="Feuil13" sheetId="14" r:id="rId19"/>
    <sheet name="Feuil14" sheetId="15" r:id="rId20"/>
    <sheet name="Feuil15" sheetId="16" r:id="rId21"/>
    <sheet name="Feuil16" sheetId="17" r:id="rId22"/>
  </sheets>
  <externalReferences>
    <externalReference r:id="rId23"/>
  </externalReferenc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8" i="2"/>
  <c r="E48" i="2"/>
  <c r="F41" i="2"/>
  <c r="E41" i="2"/>
  <c r="F23" i="2"/>
  <c r="F24" i="2"/>
  <c r="F25" i="2"/>
  <c r="F26" i="2"/>
  <c r="F27" i="2"/>
  <c r="F28" i="2" s="1"/>
  <c r="F29" i="2" s="1"/>
  <c r="F30" i="2" s="1"/>
  <c r="F31" i="2" s="1"/>
  <c r="F32" i="2" s="1"/>
  <c r="F33" i="2" s="1"/>
  <c r="F34" i="2" s="1"/>
  <c r="E23" i="2"/>
  <c r="E24" i="2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K36" i="2"/>
  <c r="K35" i="2"/>
  <c r="J36" i="2"/>
  <c r="J35" i="2"/>
  <c r="K23" i="2"/>
  <c r="K22" i="2"/>
  <c r="J23" i="2"/>
  <c r="J22" i="2"/>
</calcChain>
</file>

<file path=xl/sharedStrings.xml><?xml version="1.0" encoding="utf-8"?>
<sst xmlns="http://schemas.openxmlformats.org/spreadsheetml/2006/main" count="105" uniqueCount="60">
  <si>
    <t>Sample Name</t>
  </si>
  <si>
    <t>ch4-2</t>
  </si>
  <si>
    <t>ch4-12</t>
  </si>
  <si>
    <t>ch4-22</t>
  </si>
  <si>
    <t>ch4-32</t>
  </si>
  <si>
    <t>ch4-42,5</t>
  </si>
  <si>
    <t>ch4-52</t>
  </si>
  <si>
    <t>ch4-61,5</t>
  </si>
  <si>
    <t>ch4-72</t>
  </si>
  <si>
    <t>ch4-81,5</t>
  </si>
  <si>
    <t>ch4-92</t>
  </si>
  <si>
    <t>ch4-102</t>
  </si>
  <si>
    <t>ch4-111</t>
  </si>
  <si>
    <t>ch4-121</t>
  </si>
  <si>
    <t>ch4-131</t>
  </si>
  <si>
    <t>ch4-141</t>
  </si>
  <si>
    <t>ch4-151</t>
  </si>
  <si>
    <t>ch4-161</t>
  </si>
  <si>
    <t>ch4-171</t>
  </si>
  <si>
    <t>Ch4-179</t>
  </si>
  <si>
    <t>Ch4-189</t>
  </si>
  <si>
    <t>CH4-199</t>
  </si>
  <si>
    <t>CH4-209</t>
  </si>
  <si>
    <t>CH4-220</t>
  </si>
  <si>
    <t>CH4-230</t>
  </si>
  <si>
    <t>CH4-239,5</t>
  </si>
  <si>
    <t>CH4-250</t>
  </si>
  <si>
    <t>CH4-259,5</t>
  </si>
  <si>
    <t>CH4-270</t>
  </si>
  <si>
    <t>CH4-290</t>
  </si>
  <si>
    <t>CH4-299</t>
  </si>
  <si>
    <t>CH4-309</t>
  </si>
  <si>
    <t>CH4-319</t>
  </si>
  <si>
    <t>CH4-329</t>
  </si>
  <si>
    <t>samples</t>
  </si>
  <si>
    <t>CH4-280-D2</t>
  </si>
  <si>
    <t>CH4-280-G1</t>
  </si>
  <si>
    <t>CH4-280-G2</t>
  </si>
  <si>
    <t>CH4-280-D1</t>
  </si>
  <si>
    <t>Calcite fabrics</t>
  </si>
  <si>
    <t>WPC</t>
  </si>
  <si>
    <t>DCC</t>
  </si>
  <si>
    <t>DCC(axis only)</t>
  </si>
  <si>
    <t>14C age (dcp=10%) yr/2000</t>
  </si>
  <si>
    <t>14C age (dcp=4%) yr/2000</t>
  </si>
  <si>
    <t>mm/axe</t>
  </si>
  <si>
    <t>mm/base</t>
  </si>
  <si>
    <t>CH4-121-D2</t>
  </si>
  <si>
    <t>CH4-121-G1</t>
  </si>
  <si>
    <t>CH4-121G2</t>
  </si>
  <si>
    <t>CH4--121-D1</t>
  </si>
  <si>
    <t>CH4-280</t>
  </si>
  <si>
    <t>CH4-121mm ∂18O corrigé</t>
  </si>
  <si>
    <t>CH4-121mm ∂13C corrigé</t>
  </si>
  <si>
    <t>CH4-280mm ∂18O corrigé</t>
  </si>
  <si>
    <t>CH4-280mm ∂13C corrigé</t>
  </si>
  <si>
    <t>mm/axis</t>
  </si>
  <si>
    <t>Ch4 - ∂18O corrigé</t>
  </si>
  <si>
    <t>Ch4 - ∂13C corrigé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</si>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</sst>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0"/>
  </numFmts>
  <fonts count="15">
    <font>
      <sz val="10"/>
      <name val="Geneva"/>
    </font>
    <font>
      <b/>
      <sz val="10"/>
      <name val="Geneva"/>
    </font>
    <font>
      <b/>
      <sz val="10"/>
      <color indexed="10"/>
      <name val="Geneva"/>
    </font>
    <font>
      <sz val="10"/>
      <color indexed="10"/>
      <name val="Geneva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80" fontId="3" fillId="0" borderId="0" xfId="0" applyNumberFormat="1" applyFont="1" applyAlignment="1">
      <alignment horizontal="center"/>
    </xf>
    <xf numFmtId="180" fontId="2" fillId="0" borderId="0" xfId="0" applyNumberFormat="1" applyFont="1" applyBorder="1" applyAlignment="1">
      <alignment horizontal="center"/>
    </xf>
    <xf numFmtId="180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180" fontId="2" fillId="0" borderId="0" xfId="0" applyNumberFormat="1" applyFont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180" fontId="2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5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24" Type="http://schemas.openxmlformats.org/officeDocument/2006/relationships/theme" Target="theme/theme1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9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869891576313591"/>
          <c:y val="2.0270270270270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6697247706422013E-2"/>
          <c:y val="0.1256756756756757"/>
          <c:w val="0.82151793160967468"/>
          <c:h val="0.83648648648648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Chau4iso!$I$1</c:f>
              <c:strCache>
                <c:ptCount val="1"/>
                <c:pt idx="0">
                  <c:v>Ch4 - ∂13C corrigé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Chau4iso!$H$2:$H$35</c:f>
              <c:numCache>
                <c:formatCode>0.0000</c:formatCode>
                <c:ptCount val="34"/>
                <c:pt idx="0">
                  <c:v>-6.3488521681294348</c:v>
                </c:pt>
                <c:pt idx="1">
                  <c:v>-6.6872205617769414</c:v>
                </c:pt>
                <c:pt idx="2">
                  <c:v>-6.0558707296162417</c:v>
                </c:pt>
                <c:pt idx="3">
                  <c:v>-6.1091403065368421</c:v>
                </c:pt>
                <c:pt idx="4">
                  <c:v>-6.5666196611344798</c:v>
                </c:pt>
                <c:pt idx="5">
                  <c:v>-6.413632606492758</c:v>
                </c:pt>
                <c:pt idx="6">
                  <c:v>-6.5683283067406615</c:v>
                </c:pt>
                <c:pt idx="7">
                  <c:v>-6.4847543788012292</c:v>
                </c:pt>
                <c:pt idx="8">
                  <c:v>-5.5181833459062517</c:v>
                </c:pt>
                <c:pt idx="9">
                  <c:v>-6.7023039913446549</c:v>
                </c:pt>
                <c:pt idx="10">
                  <c:v>-6.5222211656437015</c:v>
                </c:pt>
                <c:pt idx="11">
                  <c:v>-6.9910680413531798</c:v>
                </c:pt>
                <c:pt idx="12">
                  <c:v>-5.9649314872748471</c:v>
                </c:pt>
                <c:pt idx="13">
                  <c:v>-5.7487568953717263</c:v>
                </c:pt>
                <c:pt idx="14">
                  <c:v>-5.9925023120304326</c:v>
                </c:pt>
                <c:pt idx="15">
                  <c:v>-5.8899693936074309</c:v>
                </c:pt>
                <c:pt idx="16">
                  <c:v>-5.3185489244902273</c:v>
                </c:pt>
                <c:pt idx="17">
                  <c:v>-5.9195595968666073</c:v>
                </c:pt>
                <c:pt idx="18">
                  <c:v>-6.205135002074436</c:v>
                </c:pt>
                <c:pt idx="19">
                  <c:v>-6.0369624147200804</c:v>
                </c:pt>
                <c:pt idx="20">
                  <c:v>-6.8147508154184759</c:v>
                </c:pt>
                <c:pt idx="21">
                  <c:v>-7.3362336104411741</c:v>
                </c:pt>
                <c:pt idx="22">
                  <c:v>-7.2520302032648596</c:v>
                </c:pt>
                <c:pt idx="23">
                  <c:v>-6.2815416247208615</c:v>
                </c:pt>
                <c:pt idx="24">
                  <c:v>-6.5377393258108931</c:v>
                </c:pt>
                <c:pt idx="25">
                  <c:v>-6.1727902385458231</c:v>
                </c:pt>
                <c:pt idx="26">
                  <c:v>-6.3124092610625757</c:v>
                </c:pt>
                <c:pt idx="27">
                  <c:v>-6.2348802338541622</c:v>
                </c:pt>
                <c:pt idx="28">
                  <c:v>-6.2382351651064853</c:v>
                </c:pt>
                <c:pt idx="29">
                  <c:v>-5.4718396802834892</c:v>
                </c:pt>
                <c:pt idx="30">
                  <c:v>-6.2541950693648323</c:v>
                </c:pt>
                <c:pt idx="31">
                  <c:v>-6.3257259995648303</c:v>
                </c:pt>
                <c:pt idx="32">
                  <c:v>-6.4672624669291912</c:v>
                </c:pt>
                <c:pt idx="33">
                  <c:v>-6.5307894929047912</c:v>
                </c:pt>
              </c:numCache>
            </c:numRef>
          </c:xVal>
          <c:yVal>
            <c:numRef>
              <c:f>Chau4iso!$I$2:$I$35</c:f>
              <c:numCache>
                <c:formatCode>0.0000</c:formatCode>
                <c:ptCount val="34"/>
                <c:pt idx="0">
                  <c:v>-10.763151608804156</c:v>
                </c:pt>
                <c:pt idx="1">
                  <c:v>-11.250920083769667</c:v>
                </c:pt>
                <c:pt idx="2">
                  <c:v>-9.4286796722558162</c:v>
                </c:pt>
                <c:pt idx="3">
                  <c:v>-9.588222439472915</c:v>
                </c:pt>
                <c:pt idx="4">
                  <c:v>-10.131182402416776</c:v>
                </c:pt>
                <c:pt idx="5">
                  <c:v>-10.580184432974832</c:v>
                </c:pt>
                <c:pt idx="6">
                  <c:v>-10.013020618271874</c:v>
                </c:pt>
                <c:pt idx="7">
                  <c:v>-10.433574780885648</c:v>
                </c:pt>
                <c:pt idx="8">
                  <c:v>-10.970403897360509</c:v>
                </c:pt>
                <c:pt idx="9">
                  <c:v>-10.135624491082833</c:v>
                </c:pt>
                <c:pt idx="10">
                  <c:v>-10.364136509220117</c:v>
                </c:pt>
                <c:pt idx="11">
                  <c:v>-10.227311291981708</c:v>
                </c:pt>
                <c:pt idx="12">
                  <c:v>-10.301427743141501</c:v>
                </c:pt>
                <c:pt idx="13">
                  <c:v>-8.8909640033951192</c:v>
                </c:pt>
                <c:pt idx="14">
                  <c:v>-10.045681103068786</c:v>
                </c:pt>
                <c:pt idx="15">
                  <c:v>-10.050654970385933</c:v>
                </c:pt>
                <c:pt idx="16">
                  <c:v>-10.613429530415408</c:v>
                </c:pt>
                <c:pt idx="17">
                  <c:v>-10.324031422063962</c:v>
                </c:pt>
                <c:pt idx="18">
                  <c:v>-10.375449574918004</c:v>
                </c:pt>
                <c:pt idx="19">
                  <c:v>-10.406249603414238</c:v>
                </c:pt>
                <c:pt idx="20">
                  <c:v>-10.638965200199829</c:v>
                </c:pt>
                <c:pt idx="21">
                  <c:v>-11.739440915447062</c:v>
                </c:pt>
                <c:pt idx="22">
                  <c:v>-11.729446798820753</c:v>
                </c:pt>
                <c:pt idx="23">
                  <c:v>-11.150156373938525</c:v>
                </c:pt>
                <c:pt idx="24">
                  <c:v>-11.395317925131408</c:v>
                </c:pt>
                <c:pt idx="25">
                  <c:v>-11.215331164743892</c:v>
                </c:pt>
                <c:pt idx="26">
                  <c:v>-10.954930026555839</c:v>
                </c:pt>
                <c:pt idx="27">
                  <c:v>-11.800923708407097</c:v>
                </c:pt>
                <c:pt idx="28">
                  <c:v>-11.525842326495836</c:v>
                </c:pt>
                <c:pt idx="29">
                  <c:v>-10.29759774507756</c:v>
                </c:pt>
                <c:pt idx="30">
                  <c:v>-12.131029233189308</c:v>
                </c:pt>
                <c:pt idx="31">
                  <c:v>-12.266516319773462</c:v>
                </c:pt>
                <c:pt idx="32">
                  <c:v>-11.490064408328056</c:v>
                </c:pt>
                <c:pt idx="33">
                  <c:v>-11.370812772013831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B-48F8-BF77-BD903E19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27167"/>
        <c:axId val="1"/>
      </c:scatterChart>
      <c:valAx>
        <c:axId val="296227167"/>
        <c:scaling>
          <c:orientation val="minMax"/>
          <c:max val="-5"/>
        </c:scaling>
        <c:delete val="0"/>
        <c:axPos val="b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622716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71309424520425"/>
          <c:y val="0.52702702702702697"/>
          <c:w val="0.14011676396997497"/>
          <c:h val="3.5135135135135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29190992493742E-2"/>
          <c:y val="3.5135135135135137E-2"/>
          <c:w val="0.92994161801501241"/>
          <c:h val="0.929729729729729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Chau4iso!$H$2:$H$22</c:f>
              <c:numCache>
                <c:formatCode>0.0000</c:formatCode>
                <c:ptCount val="21"/>
                <c:pt idx="0">
                  <c:v>-6.3488521681294348</c:v>
                </c:pt>
                <c:pt idx="1">
                  <c:v>-6.6872205617769414</c:v>
                </c:pt>
                <c:pt idx="2">
                  <c:v>-6.0558707296162417</c:v>
                </c:pt>
                <c:pt idx="3">
                  <c:v>-6.1091403065368421</c:v>
                </c:pt>
                <c:pt idx="4">
                  <c:v>-6.5666196611344798</c:v>
                </c:pt>
                <c:pt idx="5">
                  <c:v>-6.413632606492758</c:v>
                </c:pt>
                <c:pt idx="6">
                  <c:v>-6.5683283067406615</c:v>
                </c:pt>
                <c:pt idx="7">
                  <c:v>-6.4847543788012292</c:v>
                </c:pt>
                <c:pt idx="8">
                  <c:v>-5.5181833459062517</c:v>
                </c:pt>
                <c:pt idx="9">
                  <c:v>-6.7023039913446549</c:v>
                </c:pt>
                <c:pt idx="10">
                  <c:v>-6.5222211656437015</c:v>
                </c:pt>
                <c:pt idx="11">
                  <c:v>-6.9910680413531798</c:v>
                </c:pt>
                <c:pt idx="12">
                  <c:v>-5.9649314872748471</c:v>
                </c:pt>
                <c:pt idx="13">
                  <c:v>-5.7487568953717263</c:v>
                </c:pt>
                <c:pt idx="14">
                  <c:v>-5.9925023120304326</c:v>
                </c:pt>
                <c:pt idx="15">
                  <c:v>-5.8899693936074309</c:v>
                </c:pt>
                <c:pt idx="16">
                  <c:v>-5.3185489244902273</c:v>
                </c:pt>
                <c:pt idx="17">
                  <c:v>-5.9195595968666073</c:v>
                </c:pt>
                <c:pt idx="18">
                  <c:v>-6.205135002074436</c:v>
                </c:pt>
                <c:pt idx="19">
                  <c:v>-6.0369624147200804</c:v>
                </c:pt>
                <c:pt idx="20">
                  <c:v>-6.8147508154184759</c:v>
                </c:pt>
              </c:numCache>
            </c:numRef>
          </c:xVal>
          <c:yVal>
            <c:numRef>
              <c:f>Chau4iso!$I$2:$I$22</c:f>
              <c:numCache>
                <c:formatCode>0.0000</c:formatCode>
                <c:ptCount val="21"/>
                <c:pt idx="0">
                  <c:v>-10.763151608804156</c:v>
                </c:pt>
                <c:pt idx="1">
                  <c:v>-11.250920083769667</c:v>
                </c:pt>
                <c:pt idx="2">
                  <c:v>-9.4286796722558162</c:v>
                </c:pt>
                <c:pt idx="3">
                  <c:v>-9.588222439472915</c:v>
                </c:pt>
                <c:pt idx="4">
                  <c:v>-10.131182402416776</c:v>
                </c:pt>
                <c:pt idx="5">
                  <c:v>-10.580184432974832</c:v>
                </c:pt>
                <c:pt idx="6">
                  <c:v>-10.013020618271874</c:v>
                </c:pt>
                <c:pt idx="7">
                  <c:v>-10.433574780885648</c:v>
                </c:pt>
                <c:pt idx="8">
                  <c:v>-10.970403897360509</c:v>
                </c:pt>
                <c:pt idx="9">
                  <c:v>-10.135624491082833</c:v>
                </c:pt>
                <c:pt idx="10">
                  <c:v>-10.364136509220117</c:v>
                </c:pt>
                <c:pt idx="11">
                  <c:v>-10.227311291981708</c:v>
                </c:pt>
                <c:pt idx="12">
                  <c:v>-10.301427743141501</c:v>
                </c:pt>
                <c:pt idx="13">
                  <c:v>-8.8909640033951192</c:v>
                </c:pt>
                <c:pt idx="14">
                  <c:v>-10.045681103068786</c:v>
                </c:pt>
                <c:pt idx="15">
                  <c:v>-10.050654970385933</c:v>
                </c:pt>
                <c:pt idx="16">
                  <c:v>-10.613429530415408</c:v>
                </c:pt>
                <c:pt idx="17">
                  <c:v>-10.324031422063962</c:v>
                </c:pt>
                <c:pt idx="18">
                  <c:v>-10.375449574918004</c:v>
                </c:pt>
                <c:pt idx="19">
                  <c:v>-10.406249603414238</c:v>
                </c:pt>
                <c:pt idx="20">
                  <c:v>-10.638965200199829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E-423B-A356-A71B2465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88335"/>
        <c:axId val="1"/>
      </c:scatterChart>
      <c:valAx>
        <c:axId val="316588335"/>
        <c:scaling>
          <c:orientation val="minMax"/>
          <c:max val="-5"/>
        </c:scaling>
        <c:delete val="0"/>
        <c:axPos val="b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658833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29190992493742E-2"/>
          <c:y val="3.5135135135135137E-2"/>
          <c:w val="0.92994161801501241"/>
          <c:h val="0.929729729729729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Chau4iso!$H$23:$H$35</c:f>
              <c:numCache>
                <c:formatCode>0.0000</c:formatCode>
                <c:ptCount val="13"/>
                <c:pt idx="0">
                  <c:v>-7.3362336104411741</c:v>
                </c:pt>
                <c:pt idx="1">
                  <c:v>-7.2520302032648596</c:v>
                </c:pt>
                <c:pt idx="2">
                  <c:v>-6.2815416247208615</c:v>
                </c:pt>
                <c:pt idx="3">
                  <c:v>-6.5377393258108931</c:v>
                </c:pt>
                <c:pt idx="4">
                  <c:v>-6.1727902385458231</c:v>
                </c:pt>
                <c:pt idx="5">
                  <c:v>-6.3124092610625757</c:v>
                </c:pt>
                <c:pt idx="6">
                  <c:v>-6.2348802338541622</c:v>
                </c:pt>
                <c:pt idx="7">
                  <c:v>-6.2382351651064853</c:v>
                </c:pt>
                <c:pt idx="8">
                  <c:v>-5.4718396802834892</c:v>
                </c:pt>
                <c:pt idx="9">
                  <c:v>-6.2541950693648323</c:v>
                </c:pt>
                <c:pt idx="10">
                  <c:v>-6.3257259995648303</c:v>
                </c:pt>
                <c:pt idx="11">
                  <c:v>-6.4672624669291912</c:v>
                </c:pt>
                <c:pt idx="12">
                  <c:v>-6.5307894929047912</c:v>
                </c:pt>
              </c:numCache>
            </c:numRef>
          </c:xVal>
          <c:yVal>
            <c:numRef>
              <c:f>Chau4iso!$I$23:$I$35</c:f>
              <c:numCache>
                <c:formatCode>0.0000</c:formatCode>
                <c:ptCount val="13"/>
                <c:pt idx="0">
                  <c:v>-11.739440915447062</c:v>
                </c:pt>
                <c:pt idx="1">
                  <c:v>-11.729446798820753</c:v>
                </c:pt>
                <c:pt idx="2">
                  <c:v>-11.150156373938525</c:v>
                </c:pt>
                <c:pt idx="3">
                  <c:v>-11.395317925131408</c:v>
                </c:pt>
                <c:pt idx="4">
                  <c:v>-11.215331164743892</c:v>
                </c:pt>
                <c:pt idx="5">
                  <c:v>-10.954930026555839</c:v>
                </c:pt>
                <c:pt idx="6">
                  <c:v>-11.800923708407097</c:v>
                </c:pt>
                <c:pt idx="7">
                  <c:v>-11.525842326495836</c:v>
                </c:pt>
                <c:pt idx="8">
                  <c:v>-10.29759774507756</c:v>
                </c:pt>
                <c:pt idx="9">
                  <c:v>-12.131029233189308</c:v>
                </c:pt>
                <c:pt idx="10">
                  <c:v>-12.266516319773462</c:v>
                </c:pt>
                <c:pt idx="11">
                  <c:v>-11.490064408328056</c:v>
                </c:pt>
                <c:pt idx="12">
                  <c:v>-11.370812772013831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6-4D86-863D-6CABF4788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27583"/>
        <c:axId val="1"/>
      </c:scatterChart>
      <c:valAx>
        <c:axId val="296227583"/>
        <c:scaling>
          <c:orientation val="minMax"/>
          <c:max val="-5"/>
        </c:scaling>
        <c:delete val="0"/>
        <c:axPos val="b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622758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5827241165848"/>
          <c:y val="5.5174210312441158E-2"/>
          <c:w val="0.78716202692789938"/>
          <c:h val="0.84140670726472755"/>
        </c:manualLayout>
      </c:layout>
      <c:lineChart>
        <c:grouping val="standard"/>
        <c:varyColors val="0"/>
        <c:ser>
          <c:idx val="0"/>
          <c:order val="0"/>
          <c:tx>
            <c:strRef>
              <c:f>[1]Feuil1!$B$1</c:f>
              <c:strCache>
                <c:ptCount val="1"/>
                <c:pt idx="0">
                  <c:v>?18O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[1]Feuil1!$A$2:$A$37</c:f>
              <c:strCache>
                <c:ptCount val="36"/>
                <c:pt idx="0">
                  <c:v>ch4-2</c:v>
                </c:pt>
                <c:pt idx="1">
                  <c:v>ch4-12</c:v>
                </c:pt>
                <c:pt idx="2">
                  <c:v>ch4-22</c:v>
                </c:pt>
                <c:pt idx="3">
                  <c:v>ch4-22</c:v>
                </c:pt>
                <c:pt idx="4">
                  <c:v>ch4-32</c:v>
                </c:pt>
                <c:pt idx="5">
                  <c:v>ch4-42,5</c:v>
                </c:pt>
                <c:pt idx="6">
                  <c:v>ch4-52</c:v>
                </c:pt>
                <c:pt idx="7">
                  <c:v>ch4-61,5</c:v>
                </c:pt>
                <c:pt idx="8">
                  <c:v>ch4-72</c:v>
                </c:pt>
                <c:pt idx="9">
                  <c:v>ch4-81,5</c:v>
                </c:pt>
                <c:pt idx="10">
                  <c:v>ch4-92</c:v>
                </c:pt>
                <c:pt idx="11">
                  <c:v>ch4-102</c:v>
                </c:pt>
                <c:pt idx="12">
                  <c:v>ch4-102</c:v>
                </c:pt>
                <c:pt idx="13">
                  <c:v>ch4-111</c:v>
                </c:pt>
                <c:pt idx="14">
                  <c:v>ch4-121</c:v>
                </c:pt>
                <c:pt idx="15">
                  <c:v>ch4-131</c:v>
                </c:pt>
                <c:pt idx="16">
                  <c:v>ch4-141</c:v>
                </c:pt>
                <c:pt idx="17">
                  <c:v>ch4-151</c:v>
                </c:pt>
                <c:pt idx="18">
                  <c:v>ch4-161</c:v>
                </c:pt>
                <c:pt idx="19">
                  <c:v>ch4-171</c:v>
                </c:pt>
                <c:pt idx="20">
                  <c:v>Ch4-179</c:v>
                </c:pt>
                <c:pt idx="21">
                  <c:v>Ch4-189</c:v>
                </c:pt>
                <c:pt idx="22">
                  <c:v>CH4-199</c:v>
                </c:pt>
                <c:pt idx="23">
                  <c:v>CH4-209</c:v>
                </c:pt>
                <c:pt idx="24">
                  <c:v>CH4-220</c:v>
                </c:pt>
                <c:pt idx="25">
                  <c:v>CH4-230</c:v>
                </c:pt>
                <c:pt idx="26">
                  <c:v>CH4-239,5</c:v>
                </c:pt>
                <c:pt idx="27">
                  <c:v>CH4-250</c:v>
                </c:pt>
                <c:pt idx="28">
                  <c:v>CH4-259,5</c:v>
                </c:pt>
                <c:pt idx="29">
                  <c:v>CH4-270</c:v>
                </c:pt>
                <c:pt idx="30">
                  <c:v>CH4279,5</c:v>
                </c:pt>
                <c:pt idx="31">
                  <c:v>CH4-290</c:v>
                </c:pt>
                <c:pt idx="32">
                  <c:v>CH4-299</c:v>
                </c:pt>
                <c:pt idx="33">
                  <c:v>CH4-309</c:v>
                </c:pt>
                <c:pt idx="34">
                  <c:v>CH4-319</c:v>
                </c:pt>
                <c:pt idx="35">
                  <c:v>CH4-329</c:v>
                </c:pt>
              </c:strCache>
            </c:strRef>
          </c:cat>
          <c:val>
            <c:numRef>
              <c:f>[1]Feuil1!$B$2:$B$37</c:f>
              <c:numCache>
                <c:formatCode>General</c:formatCode>
                <c:ptCount val="36"/>
                <c:pt idx="0">
                  <c:v>-6.3488521681294348</c:v>
                </c:pt>
                <c:pt idx="1">
                  <c:v>-6.6872205617769414</c:v>
                </c:pt>
                <c:pt idx="2">
                  <c:v>-6.2898047878396763</c:v>
                </c:pt>
                <c:pt idx="3">
                  <c:v>-6.0558707296162417</c:v>
                </c:pt>
                <c:pt idx="4">
                  <c:v>-6.1091403065368421</c:v>
                </c:pt>
                <c:pt idx="5">
                  <c:v>-6.5666196611344798</c:v>
                </c:pt>
                <c:pt idx="6">
                  <c:v>-6.413632606492758</c:v>
                </c:pt>
                <c:pt idx="7">
                  <c:v>-6.5683283067406615</c:v>
                </c:pt>
                <c:pt idx="8">
                  <c:v>-6.4847543788012292</c:v>
                </c:pt>
                <c:pt idx="9">
                  <c:v>-5.5181833459062517</c:v>
                </c:pt>
                <c:pt idx="10">
                  <c:v>-6.7023039913446549</c:v>
                </c:pt>
                <c:pt idx="11">
                  <c:v>-6.4002924395243577</c:v>
                </c:pt>
                <c:pt idx="12">
                  <c:v>-6.5222211656437015</c:v>
                </c:pt>
                <c:pt idx="13">
                  <c:v>-6.9910680413531798</c:v>
                </c:pt>
                <c:pt idx="14">
                  <c:v>-5.9649314872748471</c:v>
                </c:pt>
                <c:pt idx="15">
                  <c:v>-5.7487568953717263</c:v>
                </c:pt>
                <c:pt idx="16">
                  <c:v>-5.9925023120304326</c:v>
                </c:pt>
                <c:pt idx="17">
                  <c:v>-5.8899693936074309</c:v>
                </c:pt>
                <c:pt idx="18">
                  <c:v>-5.3185489244902273</c:v>
                </c:pt>
                <c:pt idx="19">
                  <c:v>-5.9195595968666073</c:v>
                </c:pt>
                <c:pt idx="20">
                  <c:v>-6.205135002074436</c:v>
                </c:pt>
                <c:pt idx="21">
                  <c:v>-6.0369624147200804</c:v>
                </c:pt>
                <c:pt idx="22">
                  <c:v>-6.8147508154184759</c:v>
                </c:pt>
                <c:pt idx="23">
                  <c:v>-7.3362336104411741</c:v>
                </c:pt>
                <c:pt idx="24">
                  <c:v>-7.2520302032648596</c:v>
                </c:pt>
                <c:pt idx="25">
                  <c:v>-6.2815416247208615</c:v>
                </c:pt>
                <c:pt idx="26">
                  <c:v>-6.5377393258108931</c:v>
                </c:pt>
                <c:pt idx="27">
                  <c:v>-6.1727902385458231</c:v>
                </c:pt>
                <c:pt idx="28">
                  <c:v>-6.3124092610625757</c:v>
                </c:pt>
                <c:pt idx="29">
                  <c:v>-6.2348802338541622</c:v>
                </c:pt>
                <c:pt idx="30">
                  <c:v>-6.2382351651064853</c:v>
                </c:pt>
                <c:pt idx="31">
                  <c:v>-5.4718396802834892</c:v>
                </c:pt>
                <c:pt idx="32">
                  <c:v>-6.2541950693648323</c:v>
                </c:pt>
                <c:pt idx="33">
                  <c:v>-6.3257259995648303</c:v>
                </c:pt>
                <c:pt idx="34">
                  <c:v>-6.4672624669291912</c:v>
                </c:pt>
                <c:pt idx="35">
                  <c:v>-6.5307894929047912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D-4A91-B543-9B4B3C64C97B}"/>
            </c:ext>
          </c:extLst>
        </c:ser>
        <c:ser>
          <c:idx val="1"/>
          <c:order val="1"/>
          <c:tx>
            <c:strRef>
              <c:f>[1]Feuil1!$C$1</c:f>
              <c:strCache>
                <c:ptCount val="1"/>
                <c:pt idx="0">
                  <c:v>?13C 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3414323208553925"/>
                  <c:y val="1.818827391812571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cat>
            <c:strRef>
              <c:f>[1]Feuil1!$A$2:$A$37</c:f>
              <c:strCache>
                <c:ptCount val="36"/>
                <c:pt idx="0">
                  <c:v>ch4-2</c:v>
                </c:pt>
                <c:pt idx="1">
                  <c:v>ch4-12</c:v>
                </c:pt>
                <c:pt idx="2">
                  <c:v>ch4-22</c:v>
                </c:pt>
                <c:pt idx="3">
                  <c:v>ch4-22</c:v>
                </c:pt>
                <c:pt idx="4">
                  <c:v>ch4-32</c:v>
                </c:pt>
                <c:pt idx="5">
                  <c:v>ch4-42,5</c:v>
                </c:pt>
                <c:pt idx="6">
                  <c:v>ch4-52</c:v>
                </c:pt>
                <c:pt idx="7">
                  <c:v>ch4-61,5</c:v>
                </c:pt>
                <c:pt idx="8">
                  <c:v>ch4-72</c:v>
                </c:pt>
                <c:pt idx="9">
                  <c:v>ch4-81,5</c:v>
                </c:pt>
                <c:pt idx="10">
                  <c:v>ch4-92</c:v>
                </c:pt>
                <c:pt idx="11">
                  <c:v>ch4-102</c:v>
                </c:pt>
                <c:pt idx="12">
                  <c:v>ch4-102</c:v>
                </c:pt>
                <c:pt idx="13">
                  <c:v>ch4-111</c:v>
                </c:pt>
                <c:pt idx="14">
                  <c:v>ch4-121</c:v>
                </c:pt>
                <c:pt idx="15">
                  <c:v>ch4-131</c:v>
                </c:pt>
                <c:pt idx="16">
                  <c:v>ch4-141</c:v>
                </c:pt>
                <c:pt idx="17">
                  <c:v>ch4-151</c:v>
                </c:pt>
                <c:pt idx="18">
                  <c:v>ch4-161</c:v>
                </c:pt>
                <c:pt idx="19">
                  <c:v>ch4-171</c:v>
                </c:pt>
                <c:pt idx="20">
                  <c:v>Ch4-179</c:v>
                </c:pt>
                <c:pt idx="21">
                  <c:v>Ch4-189</c:v>
                </c:pt>
                <c:pt idx="22">
                  <c:v>CH4-199</c:v>
                </c:pt>
                <c:pt idx="23">
                  <c:v>CH4-209</c:v>
                </c:pt>
                <c:pt idx="24">
                  <c:v>CH4-220</c:v>
                </c:pt>
                <c:pt idx="25">
                  <c:v>CH4-230</c:v>
                </c:pt>
                <c:pt idx="26">
                  <c:v>CH4-239,5</c:v>
                </c:pt>
                <c:pt idx="27">
                  <c:v>CH4-250</c:v>
                </c:pt>
                <c:pt idx="28">
                  <c:v>CH4-259,5</c:v>
                </c:pt>
                <c:pt idx="29">
                  <c:v>CH4-270</c:v>
                </c:pt>
                <c:pt idx="30">
                  <c:v>CH4279,5</c:v>
                </c:pt>
                <c:pt idx="31">
                  <c:v>CH4-290</c:v>
                </c:pt>
                <c:pt idx="32">
                  <c:v>CH4-299</c:v>
                </c:pt>
                <c:pt idx="33">
                  <c:v>CH4-309</c:v>
                </c:pt>
                <c:pt idx="34">
                  <c:v>CH4-319</c:v>
                </c:pt>
                <c:pt idx="35">
                  <c:v>CH4-329</c:v>
                </c:pt>
              </c:strCache>
            </c:strRef>
          </c:cat>
          <c:val>
            <c:numRef>
              <c:f>[1]Feuil1!$C$2:$C$37</c:f>
              <c:numCache>
                <c:formatCode>General</c:formatCode>
                <c:ptCount val="36"/>
                <c:pt idx="0">
                  <c:v>-10.763151608804156</c:v>
                </c:pt>
                <c:pt idx="1">
                  <c:v>-11.250920083769667</c:v>
                </c:pt>
                <c:pt idx="2">
                  <c:v>-9.951713231357143</c:v>
                </c:pt>
                <c:pt idx="3">
                  <c:v>-9.4286796722558162</c:v>
                </c:pt>
                <c:pt idx="4">
                  <c:v>-9.588222439472915</c:v>
                </c:pt>
                <c:pt idx="5">
                  <c:v>-10.131182402416776</c:v>
                </c:pt>
                <c:pt idx="6">
                  <c:v>-10.580184432974832</c:v>
                </c:pt>
                <c:pt idx="7">
                  <c:v>-10.013020618271874</c:v>
                </c:pt>
                <c:pt idx="8">
                  <c:v>-10.433574780885648</c:v>
                </c:pt>
                <c:pt idx="9">
                  <c:v>-10.970403897360509</c:v>
                </c:pt>
                <c:pt idx="10">
                  <c:v>-10.135624491082833</c:v>
                </c:pt>
                <c:pt idx="11">
                  <c:v>-10.34436572203381</c:v>
                </c:pt>
                <c:pt idx="12">
                  <c:v>-10.364136509220117</c:v>
                </c:pt>
                <c:pt idx="13">
                  <c:v>-10.227311291981708</c:v>
                </c:pt>
                <c:pt idx="14">
                  <c:v>-10.301427743141501</c:v>
                </c:pt>
                <c:pt idx="15">
                  <c:v>-8.8909640033951192</c:v>
                </c:pt>
                <c:pt idx="16">
                  <c:v>-10.045681103068786</c:v>
                </c:pt>
                <c:pt idx="17">
                  <c:v>-10.050654970385933</c:v>
                </c:pt>
                <c:pt idx="18">
                  <c:v>-10.613429530415408</c:v>
                </c:pt>
                <c:pt idx="19">
                  <c:v>-10.324031422063962</c:v>
                </c:pt>
                <c:pt idx="20">
                  <c:v>-10.375449574918004</c:v>
                </c:pt>
                <c:pt idx="21">
                  <c:v>-10.406249603414238</c:v>
                </c:pt>
                <c:pt idx="22">
                  <c:v>-10.638965200199829</c:v>
                </c:pt>
                <c:pt idx="23">
                  <c:v>-11.739440915447062</c:v>
                </c:pt>
                <c:pt idx="24">
                  <c:v>-11.729446798820753</c:v>
                </c:pt>
                <c:pt idx="25">
                  <c:v>-11.150156373938525</c:v>
                </c:pt>
                <c:pt idx="26">
                  <c:v>-11.395317925131408</c:v>
                </c:pt>
                <c:pt idx="27">
                  <c:v>-11.215331164743892</c:v>
                </c:pt>
                <c:pt idx="28">
                  <c:v>-10.954930026555839</c:v>
                </c:pt>
                <c:pt idx="29">
                  <c:v>-11.800923708407097</c:v>
                </c:pt>
                <c:pt idx="30">
                  <c:v>-11.525842326495836</c:v>
                </c:pt>
                <c:pt idx="31">
                  <c:v>-10.29759774507756</c:v>
                </c:pt>
                <c:pt idx="32">
                  <c:v>-12.131029233189308</c:v>
                </c:pt>
                <c:pt idx="33">
                  <c:v>-12.266516319773462</c:v>
                </c:pt>
                <c:pt idx="34">
                  <c:v>-11.490064408328056</c:v>
                </c:pt>
                <c:pt idx="35">
                  <c:v>-11.370812772013831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D-4A91-B543-9B4B3C64C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18511"/>
        <c:axId val="1"/>
      </c:lineChart>
      <c:catAx>
        <c:axId val="10737185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At val="-14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0"/>
        </c:scaling>
        <c:delete val="0"/>
        <c:axPos val="l"/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073718511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8674720563989"/>
          <c:y val="1.3793552578110289E-2"/>
          <c:w val="0.30475728279893388"/>
          <c:h val="0.12069358505846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0608840700584E-2"/>
          <c:y val="3.5135135135135137E-2"/>
          <c:w val="0.73311092577147607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Chau4iso!$H$1</c:f>
              <c:strCache>
                <c:ptCount val="1"/>
                <c:pt idx="0">
                  <c:v>Ch4 - 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Chau4iso!$E$2:$E$35</c:f>
              <c:numCache>
                <c:formatCode>0</c:formatCode>
                <c:ptCount val="34"/>
                <c:pt idx="0">
                  <c:v>4700</c:v>
                </c:pt>
                <c:pt idx="1">
                  <c:v>4677.5</c:v>
                </c:pt>
                <c:pt idx="2">
                  <c:v>4655</c:v>
                </c:pt>
                <c:pt idx="3">
                  <c:v>4632.5</c:v>
                </c:pt>
                <c:pt idx="4">
                  <c:v>4610</c:v>
                </c:pt>
                <c:pt idx="5">
                  <c:v>4587.5</c:v>
                </c:pt>
                <c:pt idx="6">
                  <c:v>4565</c:v>
                </c:pt>
                <c:pt idx="7">
                  <c:v>4542.5</c:v>
                </c:pt>
                <c:pt idx="8">
                  <c:v>4520</c:v>
                </c:pt>
                <c:pt idx="9">
                  <c:v>4497.5</c:v>
                </c:pt>
                <c:pt idx="10">
                  <c:v>4475</c:v>
                </c:pt>
                <c:pt idx="11">
                  <c:v>4452.5</c:v>
                </c:pt>
                <c:pt idx="12">
                  <c:v>4430</c:v>
                </c:pt>
                <c:pt idx="13">
                  <c:v>4407.5</c:v>
                </c:pt>
                <c:pt idx="14">
                  <c:v>4385</c:v>
                </c:pt>
                <c:pt idx="15">
                  <c:v>4362.5</c:v>
                </c:pt>
                <c:pt idx="16">
                  <c:v>4340</c:v>
                </c:pt>
                <c:pt idx="17">
                  <c:v>4317.5</c:v>
                </c:pt>
                <c:pt idx="18">
                  <c:v>4295</c:v>
                </c:pt>
                <c:pt idx="19">
                  <c:v>4272.5</c:v>
                </c:pt>
                <c:pt idx="20">
                  <c:v>4250</c:v>
                </c:pt>
                <c:pt idx="21">
                  <c:v>3942.6923076923076</c:v>
                </c:pt>
                <c:pt idx="22">
                  <c:v>3635.3846153846152</c:v>
                </c:pt>
                <c:pt idx="23">
                  <c:v>3328.0769230769229</c:v>
                </c:pt>
                <c:pt idx="24">
                  <c:v>3020.7692307692305</c:v>
                </c:pt>
                <c:pt idx="25">
                  <c:v>2713.4615384615381</c:v>
                </c:pt>
                <c:pt idx="26">
                  <c:v>2406.1538461538457</c:v>
                </c:pt>
                <c:pt idx="27">
                  <c:v>2098.8461538461534</c:v>
                </c:pt>
                <c:pt idx="28">
                  <c:v>1791.538461538461</c:v>
                </c:pt>
                <c:pt idx="29">
                  <c:v>1484.2307692307686</c:v>
                </c:pt>
                <c:pt idx="30">
                  <c:v>1176.9230769230762</c:v>
                </c:pt>
                <c:pt idx="31">
                  <c:v>869.61538461538385</c:v>
                </c:pt>
                <c:pt idx="32">
                  <c:v>562.30769230769147</c:v>
                </c:pt>
                <c:pt idx="33">
                  <c:v>255</c:v>
                </c:pt>
              </c:numCache>
            </c:numRef>
          </c:xVal>
          <c:yVal>
            <c:numRef>
              <c:f>Chau4iso!$H$2:$H$35</c:f>
              <c:numCache>
                <c:formatCode>0.0000</c:formatCode>
                <c:ptCount val="34"/>
                <c:pt idx="0">
                  <c:v>-6.3488521681294348</c:v>
                </c:pt>
                <c:pt idx="1">
                  <c:v>-6.6872205617769414</c:v>
                </c:pt>
                <c:pt idx="2">
                  <c:v>-6.0558707296162417</c:v>
                </c:pt>
                <c:pt idx="3">
                  <c:v>-6.1091403065368421</c:v>
                </c:pt>
                <c:pt idx="4">
                  <c:v>-6.5666196611344798</c:v>
                </c:pt>
                <c:pt idx="5">
                  <c:v>-6.413632606492758</c:v>
                </c:pt>
                <c:pt idx="6">
                  <c:v>-6.5683283067406615</c:v>
                </c:pt>
                <c:pt idx="7">
                  <c:v>-6.4847543788012292</c:v>
                </c:pt>
                <c:pt idx="8">
                  <c:v>-5.5181833459062517</c:v>
                </c:pt>
                <c:pt idx="9">
                  <c:v>-6.7023039913446549</c:v>
                </c:pt>
                <c:pt idx="10">
                  <c:v>-6.5222211656437015</c:v>
                </c:pt>
                <c:pt idx="11">
                  <c:v>-6.9910680413531798</c:v>
                </c:pt>
                <c:pt idx="12">
                  <c:v>-5.9649314872748471</c:v>
                </c:pt>
                <c:pt idx="13">
                  <c:v>-5.7487568953717263</c:v>
                </c:pt>
                <c:pt idx="14">
                  <c:v>-5.9925023120304326</c:v>
                </c:pt>
                <c:pt idx="15">
                  <c:v>-5.8899693936074309</c:v>
                </c:pt>
                <c:pt idx="16">
                  <c:v>-5.3185489244902273</c:v>
                </c:pt>
                <c:pt idx="17">
                  <c:v>-5.9195595968666073</c:v>
                </c:pt>
                <c:pt idx="18">
                  <c:v>-6.205135002074436</c:v>
                </c:pt>
                <c:pt idx="19">
                  <c:v>-6.0369624147200804</c:v>
                </c:pt>
                <c:pt idx="20">
                  <c:v>-6.8147508154184759</c:v>
                </c:pt>
                <c:pt idx="21">
                  <c:v>-7.3362336104411741</c:v>
                </c:pt>
                <c:pt idx="22">
                  <c:v>-7.2520302032648596</c:v>
                </c:pt>
                <c:pt idx="23">
                  <c:v>-6.2815416247208615</c:v>
                </c:pt>
                <c:pt idx="24">
                  <c:v>-6.5377393258108931</c:v>
                </c:pt>
                <c:pt idx="25">
                  <c:v>-6.1727902385458231</c:v>
                </c:pt>
                <c:pt idx="26">
                  <c:v>-6.3124092610625757</c:v>
                </c:pt>
                <c:pt idx="27">
                  <c:v>-6.2348802338541622</c:v>
                </c:pt>
                <c:pt idx="28">
                  <c:v>-6.2382351651064853</c:v>
                </c:pt>
                <c:pt idx="29">
                  <c:v>-5.4718396802834892</c:v>
                </c:pt>
                <c:pt idx="30">
                  <c:v>-6.2541950693648323</c:v>
                </c:pt>
                <c:pt idx="31">
                  <c:v>-6.3257259995648303</c:v>
                </c:pt>
                <c:pt idx="32">
                  <c:v>-6.4672624669291912</c:v>
                </c:pt>
                <c:pt idx="33">
                  <c:v>-6.5307894929047912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0-42BF-8D62-76F65D00441A}"/>
            </c:ext>
          </c:extLst>
        </c:ser>
        <c:ser>
          <c:idx val="1"/>
          <c:order val="1"/>
          <c:tx>
            <c:strRef>
              <c:f>Chau4iso!$I$1</c:f>
              <c:strCache>
                <c:ptCount val="1"/>
                <c:pt idx="0">
                  <c:v>Ch4 - 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Chau4iso!$E$2:$E$35</c:f>
              <c:numCache>
                <c:formatCode>0</c:formatCode>
                <c:ptCount val="34"/>
                <c:pt idx="0">
                  <c:v>4700</c:v>
                </c:pt>
                <c:pt idx="1">
                  <c:v>4677.5</c:v>
                </c:pt>
                <c:pt idx="2">
                  <c:v>4655</c:v>
                </c:pt>
                <c:pt idx="3">
                  <c:v>4632.5</c:v>
                </c:pt>
                <c:pt idx="4">
                  <c:v>4610</c:v>
                </c:pt>
                <c:pt idx="5">
                  <c:v>4587.5</c:v>
                </c:pt>
                <c:pt idx="6">
                  <c:v>4565</c:v>
                </c:pt>
                <c:pt idx="7">
                  <c:v>4542.5</c:v>
                </c:pt>
                <c:pt idx="8">
                  <c:v>4520</c:v>
                </c:pt>
                <c:pt idx="9">
                  <c:v>4497.5</c:v>
                </c:pt>
                <c:pt idx="10">
                  <c:v>4475</c:v>
                </c:pt>
                <c:pt idx="11">
                  <c:v>4452.5</c:v>
                </c:pt>
                <c:pt idx="12">
                  <c:v>4430</c:v>
                </c:pt>
                <c:pt idx="13">
                  <c:v>4407.5</c:v>
                </c:pt>
                <c:pt idx="14">
                  <c:v>4385</c:v>
                </c:pt>
                <c:pt idx="15">
                  <c:v>4362.5</c:v>
                </c:pt>
                <c:pt idx="16">
                  <c:v>4340</c:v>
                </c:pt>
                <c:pt idx="17">
                  <c:v>4317.5</c:v>
                </c:pt>
                <c:pt idx="18">
                  <c:v>4295</c:v>
                </c:pt>
                <c:pt idx="19">
                  <c:v>4272.5</c:v>
                </c:pt>
                <c:pt idx="20">
                  <c:v>4250</c:v>
                </c:pt>
                <c:pt idx="21">
                  <c:v>3942.6923076923076</c:v>
                </c:pt>
                <c:pt idx="22">
                  <c:v>3635.3846153846152</c:v>
                </c:pt>
                <c:pt idx="23">
                  <c:v>3328.0769230769229</c:v>
                </c:pt>
                <c:pt idx="24">
                  <c:v>3020.7692307692305</c:v>
                </c:pt>
                <c:pt idx="25">
                  <c:v>2713.4615384615381</c:v>
                </c:pt>
                <c:pt idx="26">
                  <c:v>2406.1538461538457</c:v>
                </c:pt>
                <c:pt idx="27">
                  <c:v>2098.8461538461534</c:v>
                </c:pt>
                <c:pt idx="28">
                  <c:v>1791.538461538461</c:v>
                </c:pt>
                <c:pt idx="29">
                  <c:v>1484.2307692307686</c:v>
                </c:pt>
                <c:pt idx="30">
                  <c:v>1176.9230769230762</c:v>
                </c:pt>
                <c:pt idx="31">
                  <c:v>869.61538461538385</c:v>
                </c:pt>
                <c:pt idx="32">
                  <c:v>562.30769230769147</c:v>
                </c:pt>
                <c:pt idx="33">
                  <c:v>255</c:v>
                </c:pt>
              </c:numCache>
            </c:numRef>
          </c:xVal>
          <c:yVal>
            <c:numRef>
              <c:f>Chau4iso!$I$2:$I$35</c:f>
              <c:numCache>
                <c:formatCode>0.0000</c:formatCode>
                <c:ptCount val="34"/>
                <c:pt idx="0">
                  <c:v>-10.763151608804156</c:v>
                </c:pt>
                <c:pt idx="1">
                  <c:v>-11.250920083769667</c:v>
                </c:pt>
                <c:pt idx="2">
                  <c:v>-9.4286796722558162</c:v>
                </c:pt>
                <c:pt idx="3">
                  <c:v>-9.588222439472915</c:v>
                </c:pt>
                <c:pt idx="4">
                  <c:v>-10.131182402416776</c:v>
                </c:pt>
                <c:pt idx="5">
                  <c:v>-10.580184432974832</c:v>
                </c:pt>
                <c:pt idx="6">
                  <c:v>-10.013020618271874</c:v>
                </c:pt>
                <c:pt idx="7">
                  <c:v>-10.433574780885648</c:v>
                </c:pt>
                <c:pt idx="8">
                  <c:v>-10.970403897360509</c:v>
                </c:pt>
                <c:pt idx="9">
                  <c:v>-10.135624491082833</c:v>
                </c:pt>
                <c:pt idx="10">
                  <c:v>-10.364136509220117</c:v>
                </c:pt>
                <c:pt idx="11">
                  <c:v>-10.227311291981708</c:v>
                </c:pt>
                <c:pt idx="12">
                  <c:v>-10.301427743141501</c:v>
                </c:pt>
                <c:pt idx="13">
                  <c:v>-8.8909640033951192</c:v>
                </c:pt>
                <c:pt idx="14">
                  <c:v>-10.045681103068786</c:v>
                </c:pt>
                <c:pt idx="15">
                  <c:v>-10.050654970385933</c:v>
                </c:pt>
                <c:pt idx="16">
                  <c:v>-10.613429530415408</c:v>
                </c:pt>
                <c:pt idx="17">
                  <c:v>-10.324031422063962</c:v>
                </c:pt>
                <c:pt idx="18">
                  <c:v>-10.375449574918004</c:v>
                </c:pt>
                <c:pt idx="19">
                  <c:v>-10.406249603414238</c:v>
                </c:pt>
                <c:pt idx="20">
                  <c:v>-10.638965200199829</c:v>
                </c:pt>
                <c:pt idx="21">
                  <c:v>-11.739440915447062</c:v>
                </c:pt>
                <c:pt idx="22">
                  <c:v>-11.729446798820753</c:v>
                </c:pt>
                <c:pt idx="23">
                  <c:v>-11.150156373938525</c:v>
                </c:pt>
                <c:pt idx="24">
                  <c:v>-11.395317925131408</c:v>
                </c:pt>
                <c:pt idx="25">
                  <c:v>-11.215331164743892</c:v>
                </c:pt>
                <c:pt idx="26">
                  <c:v>-10.954930026555839</c:v>
                </c:pt>
                <c:pt idx="27">
                  <c:v>-11.800923708407097</c:v>
                </c:pt>
                <c:pt idx="28">
                  <c:v>-11.525842326495836</c:v>
                </c:pt>
                <c:pt idx="29">
                  <c:v>-10.29759774507756</c:v>
                </c:pt>
                <c:pt idx="30">
                  <c:v>-12.131029233189308</c:v>
                </c:pt>
                <c:pt idx="31">
                  <c:v>-12.266516319773462</c:v>
                </c:pt>
                <c:pt idx="32">
                  <c:v>-11.490064408328056</c:v>
                </c:pt>
                <c:pt idx="33">
                  <c:v>-11.370812772013831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0-42BF-8D62-76F65D00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89583"/>
        <c:axId val="1"/>
      </c:scatterChart>
      <c:valAx>
        <c:axId val="316589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14C age (dcp=10%) cal yr/2000</a:t>
                </a:r>
              </a:p>
            </c:rich>
          </c:tx>
          <c:layout>
            <c:manualLayout>
              <c:xMode val="edge"/>
              <c:yMode val="edge"/>
              <c:x val="0.33944954128440363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658958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19849874895735"/>
          <c:y val="0.44459459459459461"/>
          <c:w val="0.15846538782318598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0608840700584E-2"/>
          <c:y val="3.5135135135135137E-2"/>
          <c:w val="0.73311092577147607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Chau4iso!$H$1</c:f>
              <c:strCache>
                <c:ptCount val="1"/>
                <c:pt idx="0">
                  <c:v>Ch4 - 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Chau4iso!$F$2:$F$35</c:f>
              <c:numCache>
                <c:formatCode>0</c:formatCode>
                <c:ptCount val="34"/>
                <c:pt idx="0">
                  <c:v>5300</c:v>
                </c:pt>
                <c:pt idx="1">
                  <c:v>5282.2808000000005</c:v>
                </c:pt>
                <c:pt idx="2">
                  <c:v>5264.5147999999999</c:v>
                </c:pt>
                <c:pt idx="3">
                  <c:v>5246.7488000000003</c:v>
                </c:pt>
                <c:pt idx="4">
                  <c:v>5228.0945000000002</c:v>
                </c:pt>
                <c:pt idx="5">
                  <c:v>5211.2168000000001</c:v>
                </c:pt>
                <c:pt idx="6">
                  <c:v>5194.3391000000001</c:v>
                </c:pt>
                <c:pt idx="7">
                  <c:v>5175.6848</c:v>
                </c:pt>
                <c:pt idx="8">
                  <c:v>5158.8071</c:v>
                </c:pt>
                <c:pt idx="9">
                  <c:v>5140.1528000000008</c:v>
                </c:pt>
                <c:pt idx="10">
                  <c:v>5122.3868000000002</c:v>
                </c:pt>
                <c:pt idx="11">
                  <c:v>5106.3974000000007</c:v>
                </c:pt>
                <c:pt idx="12">
                  <c:v>5088.6314000000002</c:v>
                </c:pt>
                <c:pt idx="13">
                  <c:v>5070.8654000000006</c:v>
                </c:pt>
                <c:pt idx="14">
                  <c:v>5053.0994000000001</c:v>
                </c:pt>
                <c:pt idx="15">
                  <c:v>5035.3334000000004</c:v>
                </c:pt>
                <c:pt idx="16">
                  <c:v>5017.5673999999999</c:v>
                </c:pt>
                <c:pt idx="17">
                  <c:v>4999.8014000000003</c:v>
                </c:pt>
                <c:pt idx="18">
                  <c:v>4985.5886</c:v>
                </c:pt>
                <c:pt idx="19">
                  <c:v>4967.8226000000004</c:v>
                </c:pt>
                <c:pt idx="20">
                  <c:v>4950</c:v>
                </c:pt>
                <c:pt idx="21">
                  <c:v>4642.3076923076924</c:v>
                </c:pt>
                <c:pt idx="22">
                  <c:v>4334.6153846153848</c:v>
                </c:pt>
                <c:pt idx="23">
                  <c:v>4026.9230769230771</c:v>
                </c:pt>
                <c:pt idx="24">
                  <c:v>3719.2307692307695</c:v>
                </c:pt>
                <c:pt idx="25">
                  <c:v>3411.5384615384619</c:v>
                </c:pt>
                <c:pt idx="26">
                  <c:v>3103.8461538461543</c:v>
                </c:pt>
                <c:pt idx="27">
                  <c:v>2796.1538461538466</c:v>
                </c:pt>
                <c:pt idx="28">
                  <c:v>2488.461538461539</c:v>
                </c:pt>
                <c:pt idx="29">
                  <c:v>2180.7692307692314</c:v>
                </c:pt>
                <c:pt idx="30">
                  <c:v>1873.0769230769238</c:v>
                </c:pt>
                <c:pt idx="31">
                  <c:v>1565.3846153846162</c:v>
                </c:pt>
                <c:pt idx="32">
                  <c:v>1257.6923076923085</c:v>
                </c:pt>
                <c:pt idx="33">
                  <c:v>950</c:v>
                </c:pt>
              </c:numCache>
            </c:numRef>
          </c:xVal>
          <c:yVal>
            <c:numRef>
              <c:f>Chau4iso!$H$2:$H$35</c:f>
              <c:numCache>
                <c:formatCode>0.0000</c:formatCode>
                <c:ptCount val="34"/>
                <c:pt idx="0">
                  <c:v>-6.3488521681294348</c:v>
                </c:pt>
                <c:pt idx="1">
                  <c:v>-6.6872205617769414</c:v>
                </c:pt>
                <c:pt idx="2">
                  <c:v>-6.0558707296162417</c:v>
                </c:pt>
                <c:pt idx="3">
                  <c:v>-6.1091403065368421</c:v>
                </c:pt>
                <c:pt idx="4">
                  <c:v>-6.5666196611344798</c:v>
                </c:pt>
                <c:pt idx="5">
                  <c:v>-6.413632606492758</c:v>
                </c:pt>
                <c:pt idx="6">
                  <c:v>-6.5683283067406615</c:v>
                </c:pt>
                <c:pt idx="7">
                  <c:v>-6.4847543788012292</c:v>
                </c:pt>
                <c:pt idx="8">
                  <c:v>-5.5181833459062517</c:v>
                </c:pt>
                <c:pt idx="9">
                  <c:v>-6.7023039913446549</c:v>
                </c:pt>
                <c:pt idx="10">
                  <c:v>-6.5222211656437015</c:v>
                </c:pt>
                <c:pt idx="11">
                  <c:v>-6.9910680413531798</c:v>
                </c:pt>
                <c:pt idx="12">
                  <c:v>-5.9649314872748471</c:v>
                </c:pt>
                <c:pt idx="13">
                  <c:v>-5.7487568953717263</c:v>
                </c:pt>
                <c:pt idx="14">
                  <c:v>-5.9925023120304326</c:v>
                </c:pt>
                <c:pt idx="15">
                  <c:v>-5.8899693936074309</c:v>
                </c:pt>
                <c:pt idx="16">
                  <c:v>-5.3185489244902273</c:v>
                </c:pt>
                <c:pt idx="17">
                  <c:v>-5.9195595968666073</c:v>
                </c:pt>
                <c:pt idx="18">
                  <c:v>-6.205135002074436</c:v>
                </c:pt>
                <c:pt idx="19">
                  <c:v>-6.0369624147200804</c:v>
                </c:pt>
                <c:pt idx="20">
                  <c:v>-6.8147508154184759</c:v>
                </c:pt>
                <c:pt idx="21">
                  <c:v>-7.3362336104411741</c:v>
                </c:pt>
                <c:pt idx="22">
                  <c:v>-7.2520302032648596</c:v>
                </c:pt>
                <c:pt idx="23">
                  <c:v>-6.2815416247208615</c:v>
                </c:pt>
                <c:pt idx="24">
                  <c:v>-6.5377393258108931</c:v>
                </c:pt>
                <c:pt idx="25">
                  <c:v>-6.1727902385458231</c:v>
                </c:pt>
                <c:pt idx="26">
                  <c:v>-6.3124092610625757</c:v>
                </c:pt>
                <c:pt idx="27">
                  <c:v>-6.2348802338541622</c:v>
                </c:pt>
                <c:pt idx="28">
                  <c:v>-6.2382351651064853</c:v>
                </c:pt>
                <c:pt idx="29">
                  <c:v>-5.4718396802834892</c:v>
                </c:pt>
                <c:pt idx="30">
                  <c:v>-6.2541950693648323</c:v>
                </c:pt>
                <c:pt idx="31">
                  <c:v>-6.3257259995648303</c:v>
                </c:pt>
                <c:pt idx="32">
                  <c:v>-6.4672624669291912</c:v>
                </c:pt>
                <c:pt idx="33">
                  <c:v>-6.5307894929047912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7-4ED9-BEC7-650E4D027B54}"/>
            </c:ext>
          </c:extLst>
        </c:ser>
        <c:ser>
          <c:idx val="1"/>
          <c:order val="1"/>
          <c:tx>
            <c:strRef>
              <c:f>Chau4iso!$I$1</c:f>
              <c:strCache>
                <c:ptCount val="1"/>
                <c:pt idx="0">
                  <c:v>Ch4 - 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Chau4iso!$F$2:$F$35</c:f>
              <c:numCache>
                <c:formatCode>0</c:formatCode>
                <c:ptCount val="34"/>
                <c:pt idx="0">
                  <c:v>5300</c:v>
                </c:pt>
                <c:pt idx="1">
                  <c:v>5282.2808000000005</c:v>
                </c:pt>
                <c:pt idx="2">
                  <c:v>5264.5147999999999</c:v>
                </c:pt>
                <c:pt idx="3">
                  <c:v>5246.7488000000003</c:v>
                </c:pt>
                <c:pt idx="4">
                  <c:v>5228.0945000000002</c:v>
                </c:pt>
                <c:pt idx="5">
                  <c:v>5211.2168000000001</c:v>
                </c:pt>
                <c:pt idx="6">
                  <c:v>5194.3391000000001</c:v>
                </c:pt>
                <c:pt idx="7">
                  <c:v>5175.6848</c:v>
                </c:pt>
                <c:pt idx="8">
                  <c:v>5158.8071</c:v>
                </c:pt>
                <c:pt idx="9">
                  <c:v>5140.1528000000008</c:v>
                </c:pt>
                <c:pt idx="10">
                  <c:v>5122.3868000000002</c:v>
                </c:pt>
                <c:pt idx="11">
                  <c:v>5106.3974000000007</c:v>
                </c:pt>
                <c:pt idx="12">
                  <c:v>5088.6314000000002</c:v>
                </c:pt>
                <c:pt idx="13">
                  <c:v>5070.8654000000006</c:v>
                </c:pt>
                <c:pt idx="14">
                  <c:v>5053.0994000000001</c:v>
                </c:pt>
                <c:pt idx="15">
                  <c:v>5035.3334000000004</c:v>
                </c:pt>
                <c:pt idx="16">
                  <c:v>5017.5673999999999</c:v>
                </c:pt>
                <c:pt idx="17">
                  <c:v>4999.8014000000003</c:v>
                </c:pt>
                <c:pt idx="18">
                  <c:v>4985.5886</c:v>
                </c:pt>
                <c:pt idx="19">
                  <c:v>4967.8226000000004</c:v>
                </c:pt>
                <c:pt idx="20">
                  <c:v>4950</c:v>
                </c:pt>
                <c:pt idx="21">
                  <c:v>4642.3076923076924</c:v>
                </c:pt>
                <c:pt idx="22">
                  <c:v>4334.6153846153848</c:v>
                </c:pt>
                <c:pt idx="23">
                  <c:v>4026.9230769230771</c:v>
                </c:pt>
                <c:pt idx="24">
                  <c:v>3719.2307692307695</c:v>
                </c:pt>
                <c:pt idx="25">
                  <c:v>3411.5384615384619</c:v>
                </c:pt>
                <c:pt idx="26">
                  <c:v>3103.8461538461543</c:v>
                </c:pt>
                <c:pt idx="27">
                  <c:v>2796.1538461538466</c:v>
                </c:pt>
                <c:pt idx="28">
                  <c:v>2488.461538461539</c:v>
                </c:pt>
                <c:pt idx="29">
                  <c:v>2180.7692307692314</c:v>
                </c:pt>
                <c:pt idx="30">
                  <c:v>1873.0769230769238</c:v>
                </c:pt>
                <c:pt idx="31">
                  <c:v>1565.3846153846162</c:v>
                </c:pt>
                <c:pt idx="32">
                  <c:v>1257.6923076923085</c:v>
                </c:pt>
                <c:pt idx="33">
                  <c:v>950</c:v>
                </c:pt>
              </c:numCache>
            </c:numRef>
          </c:xVal>
          <c:yVal>
            <c:numRef>
              <c:f>Chau4iso!$I$2:$I$35</c:f>
              <c:numCache>
                <c:formatCode>0.0000</c:formatCode>
                <c:ptCount val="34"/>
                <c:pt idx="0">
                  <c:v>-10.763151608804156</c:v>
                </c:pt>
                <c:pt idx="1">
                  <c:v>-11.250920083769667</c:v>
                </c:pt>
                <c:pt idx="2">
                  <c:v>-9.4286796722558162</c:v>
                </c:pt>
                <c:pt idx="3">
                  <c:v>-9.588222439472915</c:v>
                </c:pt>
                <c:pt idx="4">
                  <c:v>-10.131182402416776</c:v>
                </c:pt>
                <c:pt idx="5">
                  <c:v>-10.580184432974832</c:v>
                </c:pt>
                <c:pt idx="6">
                  <c:v>-10.013020618271874</c:v>
                </c:pt>
                <c:pt idx="7">
                  <c:v>-10.433574780885648</c:v>
                </c:pt>
                <c:pt idx="8">
                  <c:v>-10.970403897360509</c:v>
                </c:pt>
                <c:pt idx="9">
                  <c:v>-10.135624491082833</c:v>
                </c:pt>
                <c:pt idx="10">
                  <c:v>-10.364136509220117</c:v>
                </c:pt>
                <c:pt idx="11">
                  <c:v>-10.227311291981708</c:v>
                </c:pt>
                <c:pt idx="12">
                  <c:v>-10.301427743141501</c:v>
                </c:pt>
                <c:pt idx="13">
                  <c:v>-8.8909640033951192</c:v>
                </c:pt>
                <c:pt idx="14">
                  <c:v>-10.045681103068786</c:v>
                </c:pt>
                <c:pt idx="15">
                  <c:v>-10.050654970385933</c:v>
                </c:pt>
                <c:pt idx="16">
                  <c:v>-10.613429530415408</c:v>
                </c:pt>
                <c:pt idx="17">
                  <c:v>-10.324031422063962</c:v>
                </c:pt>
                <c:pt idx="18">
                  <c:v>-10.375449574918004</c:v>
                </c:pt>
                <c:pt idx="19">
                  <c:v>-10.406249603414238</c:v>
                </c:pt>
                <c:pt idx="20">
                  <c:v>-10.638965200199829</c:v>
                </c:pt>
                <c:pt idx="21">
                  <c:v>-11.739440915447062</c:v>
                </c:pt>
                <c:pt idx="22">
                  <c:v>-11.729446798820753</c:v>
                </c:pt>
                <c:pt idx="23">
                  <c:v>-11.150156373938525</c:v>
                </c:pt>
                <c:pt idx="24">
                  <c:v>-11.395317925131408</c:v>
                </c:pt>
                <c:pt idx="25">
                  <c:v>-11.215331164743892</c:v>
                </c:pt>
                <c:pt idx="26">
                  <c:v>-10.954930026555839</c:v>
                </c:pt>
                <c:pt idx="27">
                  <c:v>-11.800923708407097</c:v>
                </c:pt>
                <c:pt idx="28">
                  <c:v>-11.525842326495836</c:v>
                </c:pt>
                <c:pt idx="29">
                  <c:v>-10.29759774507756</c:v>
                </c:pt>
                <c:pt idx="30">
                  <c:v>-12.131029233189308</c:v>
                </c:pt>
                <c:pt idx="31">
                  <c:v>-12.266516319773462</c:v>
                </c:pt>
                <c:pt idx="32">
                  <c:v>-11.490064408328056</c:v>
                </c:pt>
                <c:pt idx="33">
                  <c:v>-11.370812772013831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7-4ED9-BEC7-650E4D027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89999"/>
        <c:axId val="1"/>
      </c:scatterChart>
      <c:valAx>
        <c:axId val="31658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14C age (dcp=10%) cal yr/2000</a:t>
                </a:r>
              </a:p>
            </c:rich>
          </c:tx>
          <c:layout>
            <c:manualLayout>
              <c:xMode val="edge"/>
              <c:yMode val="edge"/>
              <c:x val="0.33944954128440363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658999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19849874895735"/>
          <c:y val="0.44459459459459461"/>
          <c:w val="0.15846538782318598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4595496246871E-2"/>
          <c:y val="3.6486486486486482E-2"/>
          <c:w val="0.75979983319432853"/>
          <c:h val="0.88513513513513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Chau4iso!$H$38</c:f>
              <c:strCache>
                <c:ptCount val="1"/>
                <c:pt idx="0">
                  <c:v>CH4-121mm 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Chau4iso!$C$39:$C$43</c:f>
              <c:numCache>
                <c:formatCode>General</c:formatCode>
                <c:ptCount val="5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Chau4iso!$H$39:$H$43</c:f>
              <c:numCache>
                <c:formatCode>0.0000</c:formatCode>
                <c:ptCount val="5"/>
                <c:pt idx="0">
                  <c:v>-5.6869305794150655</c:v>
                </c:pt>
                <c:pt idx="1">
                  <c:v>-5.7222325948640922</c:v>
                </c:pt>
                <c:pt idx="2">
                  <c:v>-5.9649314872748471</c:v>
                </c:pt>
                <c:pt idx="3">
                  <c:v>-5.8413819951788133</c:v>
                </c:pt>
                <c:pt idx="4">
                  <c:v>-5.8236878060137158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D-4FC0-AD28-13DBF9502D4E}"/>
            </c:ext>
          </c:extLst>
        </c:ser>
        <c:ser>
          <c:idx val="1"/>
          <c:order val="1"/>
          <c:tx>
            <c:strRef>
              <c:f>Chau4iso!$I$38</c:f>
              <c:strCache>
                <c:ptCount val="1"/>
                <c:pt idx="0">
                  <c:v>CH4-121mm ∂13C corrigé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Chau4iso!$C$39:$C$43</c:f>
              <c:numCache>
                <c:formatCode>General</c:formatCode>
                <c:ptCount val="5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Chau4iso!$I$39:$I$43</c:f>
              <c:numCache>
                <c:formatCode>0.0000</c:formatCode>
                <c:ptCount val="5"/>
                <c:pt idx="0">
                  <c:v>-9.9729656094158727</c:v>
                </c:pt>
                <c:pt idx="1">
                  <c:v>-10.009239637380546</c:v>
                </c:pt>
                <c:pt idx="2">
                  <c:v>-10.301427743141501</c:v>
                </c:pt>
                <c:pt idx="3">
                  <c:v>-10.28775027424596</c:v>
                </c:pt>
                <c:pt idx="4">
                  <c:v>-10.39234702834611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D-4FC0-AD28-13DBF950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26335"/>
        <c:axId val="1"/>
      </c:scatterChart>
      <c:valAx>
        <c:axId val="296226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mm/axis</a:t>
                </a:r>
              </a:p>
            </c:rich>
          </c:tx>
          <c:layout>
            <c:manualLayout>
              <c:xMode val="edge"/>
              <c:yMode val="edge"/>
              <c:x val="0.3678065054211842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6226335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49708090075055"/>
          <c:y val="0.44459459459459461"/>
          <c:w val="0.20016680567139281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67F8CA-19BF-4B4A-BEE8-6B4BED0F46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45ED5C9-4019-4036-BC2F-7763549444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677B7B-AA47-483E-B313-6D830623A3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137160</xdr:rowOff>
    </xdr:from>
    <xdr:to>
      <xdr:col>6</xdr:col>
      <xdr:colOff>426720</xdr:colOff>
      <xdr:row>27</xdr:row>
      <xdr:rowOff>30480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BB89990D-C02D-468B-9486-A5C766C9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198120</xdr:colOff>
      <xdr:row>1</xdr:row>
      <xdr:rowOff>91440</xdr:rowOff>
    </xdr:from>
    <xdr:to>
      <xdr:col>4</xdr:col>
      <xdr:colOff>198120</xdr:colOff>
      <xdr:row>22</xdr:row>
      <xdr:rowOff>45720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686F7E4-1369-4F11-A321-37CF13B84903}"/>
            </a:ext>
          </a:extLst>
        </xdr:cNvPr>
        <xdr:cNvSpPr>
          <a:spLocks noChangeShapeType="1"/>
        </xdr:cNvSpPr>
      </xdr:nvSpPr>
      <xdr:spPr bwMode="auto">
        <a:xfrm flipV="1">
          <a:off x="3368040" y="259080"/>
          <a:ext cx="0" cy="347472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262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15DCD0B-0577-4F77-82EA-CA119329B2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262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A0C2ED1-815F-4B8D-839B-F93355C7FA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7D83373-44D8-482E-A287-599D69D5A5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tima%20data/stalagmites%20D.G/DG%20Stalagmite%20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abSelected="1" workbookViewId="0">
      <selection activeCell="F5" sqref="F5"/>
    </sheetView>
  </sheetViews>
  <sheetFormatPr baseColWidth="10" defaultRowHeight="13.2"/>
  <cols>
    <col min="2" max="4" width="14" customWidth="1"/>
    <col min="5" max="7" width="23" style="7" customWidth="1"/>
    <col min="8" max="8" width="19.33203125" customWidth="1"/>
    <col min="9" max="9" width="19" customWidth="1"/>
  </cols>
  <sheetData>
    <row r="1" spans="1:12" s="12" customFormat="1">
      <c r="A1" s="8" t="s">
        <v>0</v>
      </c>
      <c r="B1" s="8" t="s">
        <v>39</v>
      </c>
      <c r="C1" s="8" t="s">
        <v>45</v>
      </c>
      <c r="D1" s="8" t="s">
        <v>46</v>
      </c>
      <c r="E1" s="6" t="s">
        <v>43</v>
      </c>
      <c r="F1" s="6" t="s">
        <v>44</v>
      </c>
      <c r="G1" s="6" t="s">
        <v>59</v>
      </c>
      <c r="H1" s="11" t="s">
        <v>57</v>
      </c>
      <c r="I1" s="3" t="s">
        <v>58</v>
      </c>
      <c r="L1" s="8" t="s">
        <v>46</v>
      </c>
    </row>
    <row r="2" spans="1:12">
      <c r="A2" s="1" t="s">
        <v>1</v>
      </c>
      <c r="B2" s="1" t="s">
        <v>42</v>
      </c>
      <c r="C2" s="1">
        <v>0</v>
      </c>
      <c r="D2" s="1">
        <v>2</v>
      </c>
      <c r="E2" s="6">
        <v>4700</v>
      </c>
      <c r="F2" s="6">
        <v>5300</v>
      </c>
      <c r="G2" s="6">
        <v>700</v>
      </c>
      <c r="H2" s="2">
        <v>-6.3488521681294348</v>
      </c>
      <c r="I2" s="2">
        <v>-10.763151608804156</v>
      </c>
      <c r="L2" s="1">
        <v>2</v>
      </c>
    </row>
    <row r="3" spans="1:12">
      <c r="A3" s="1" t="s">
        <v>2</v>
      </c>
      <c r="B3" s="1" t="s">
        <v>42</v>
      </c>
      <c r="C3" s="1">
        <v>0</v>
      </c>
      <c r="D3" s="1">
        <v>12</v>
      </c>
      <c r="E3" s="5">
        <f>E2-($E$2-$E$22)/(22-2)</f>
        <v>4677.5</v>
      </c>
      <c r="F3" s="5">
        <f>-1.7766*D3+5303.6</f>
        <v>5282.2808000000005</v>
      </c>
      <c r="G3" s="5"/>
      <c r="H3" s="2">
        <v>-6.6872205617769414</v>
      </c>
      <c r="I3" s="2">
        <v>-11.250920083769667</v>
      </c>
      <c r="L3" s="1">
        <v>12</v>
      </c>
    </row>
    <row r="4" spans="1:12">
      <c r="A4" s="1" t="s">
        <v>3</v>
      </c>
      <c r="B4" s="1" t="s">
        <v>40</v>
      </c>
      <c r="C4" s="1">
        <v>0</v>
      </c>
      <c r="D4" s="1">
        <v>22</v>
      </c>
      <c r="E4" s="5">
        <f t="shared" ref="E4:E21" si="0">E3-($E$2-$E$22)/(22-2)</f>
        <v>4655</v>
      </c>
      <c r="F4" s="5">
        <f t="shared" ref="F4:F21" si="1">-1.7766*D4+5303.6</f>
        <v>5264.5147999999999</v>
      </c>
      <c r="G4" s="5"/>
      <c r="H4" s="2">
        <v>-6.0558707296162417</v>
      </c>
      <c r="I4" s="2">
        <v>-9.4286796722558162</v>
      </c>
      <c r="L4" s="1">
        <v>22</v>
      </c>
    </row>
    <row r="5" spans="1:12">
      <c r="A5" s="1" t="s">
        <v>4</v>
      </c>
      <c r="B5" s="1" t="s">
        <v>40</v>
      </c>
      <c r="C5" s="1">
        <v>0</v>
      </c>
      <c r="D5" s="1">
        <v>32</v>
      </c>
      <c r="E5" s="5">
        <f t="shared" si="0"/>
        <v>4632.5</v>
      </c>
      <c r="F5" s="5">
        <f t="shared" si="1"/>
        <v>5246.7488000000003</v>
      </c>
      <c r="G5" s="5"/>
      <c r="H5" s="2">
        <v>-6.1091403065368421</v>
      </c>
      <c r="I5" s="2">
        <v>-9.588222439472915</v>
      </c>
      <c r="L5" s="1">
        <v>32</v>
      </c>
    </row>
    <row r="6" spans="1:12">
      <c r="A6" s="1" t="s">
        <v>5</v>
      </c>
      <c r="B6" s="1" t="s">
        <v>40</v>
      </c>
      <c r="C6" s="1">
        <v>0</v>
      </c>
      <c r="D6" s="1">
        <v>42.5</v>
      </c>
      <c r="E6" s="5">
        <f t="shared" si="0"/>
        <v>4610</v>
      </c>
      <c r="F6" s="5">
        <f t="shared" si="1"/>
        <v>5228.0945000000002</v>
      </c>
      <c r="G6" s="5"/>
      <c r="H6" s="2">
        <v>-6.5666196611344798</v>
      </c>
      <c r="I6" s="2">
        <v>-10.131182402416776</v>
      </c>
      <c r="L6" s="1">
        <v>42.5</v>
      </c>
    </row>
    <row r="7" spans="1:12">
      <c r="A7" s="1" t="s">
        <v>6</v>
      </c>
      <c r="B7" s="1" t="s">
        <v>40</v>
      </c>
      <c r="C7" s="1">
        <v>0</v>
      </c>
      <c r="D7" s="1">
        <v>52</v>
      </c>
      <c r="E7" s="5">
        <f t="shared" si="0"/>
        <v>4587.5</v>
      </c>
      <c r="F7" s="5">
        <f t="shared" si="1"/>
        <v>5211.2168000000001</v>
      </c>
      <c r="G7" s="5"/>
      <c r="H7" s="2">
        <v>-6.413632606492758</v>
      </c>
      <c r="I7" s="2">
        <v>-10.580184432974832</v>
      </c>
      <c r="L7" s="1">
        <v>52</v>
      </c>
    </row>
    <row r="8" spans="1:12">
      <c r="A8" s="1" t="s">
        <v>7</v>
      </c>
      <c r="B8" s="1" t="s">
        <v>40</v>
      </c>
      <c r="C8" s="1">
        <v>0</v>
      </c>
      <c r="D8" s="1">
        <v>61.5</v>
      </c>
      <c r="E8" s="5">
        <f t="shared" si="0"/>
        <v>4565</v>
      </c>
      <c r="F8" s="5">
        <f t="shared" si="1"/>
        <v>5194.3391000000001</v>
      </c>
      <c r="G8" s="5"/>
      <c r="H8" s="2">
        <v>-6.5683283067406615</v>
      </c>
      <c r="I8" s="2">
        <v>-10.013020618271874</v>
      </c>
      <c r="L8" s="1">
        <v>61.5</v>
      </c>
    </row>
    <row r="9" spans="1:12">
      <c r="A9" s="1" t="s">
        <v>8</v>
      </c>
      <c r="B9" s="1" t="s">
        <v>40</v>
      </c>
      <c r="C9" s="1">
        <v>0</v>
      </c>
      <c r="D9" s="1">
        <v>72</v>
      </c>
      <c r="E9" s="5">
        <f t="shared" si="0"/>
        <v>4542.5</v>
      </c>
      <c r="F9" s="5">
        <f t="shared" si="1"/>
        <v>5175.6848</v>
      </c>
      <c r="G9" s="5"/>
      <c r="H9" s="2">
        <v>-6.4847543788012292</v>
      </c>
      <c r="I9" s="2">
        <v>-10.433574780885648</v>
      </c>
      <c r="L9" s="1">
        <v>72</v>
      </c>
    </row>
    <row r="10" spans="1:12">
      <c r="A10" s="1" t="s">
        <v>9</v>
      </c>
      <c r="B10" s="1" t="s">
        <v>40</v>
      </c>
      <c r="C10" s="1">
        <v>0</v>
      </c>
      <c r="D10" s="1">
        <v>81.5</v>
      </c>
      <c r="E10" s="5">
        <f t="shared" si="0"/>
        <v>4520</v>
      </c>
      <c r="F10" s="5">
        <f t="shared" si="1"/>
        <v>5158.8071</v>
      </c>
      <c r="G10" s="5"/>
      <c r="H10" s="2">
        <v>-5.5181833459062517</v>
      </c>
      <c r="I10" s="2">
        <v>-10.970403897360509</v>
      </c>
      <c r="L10" s="1">
        <v>81.5</v>
      </c>
    </row>
    <row r="11" spans="1:12">
      <c r="A11" s="1" t="s">
        <v>10</v>
      </c>
      <c r="B11" s="1" t="s">
        <v>40</v>
      </c>
      <c r="C11" s="1">
        <v>0</v>
      </c>
      <c r="D11" s="1">
        <v>92</v>
      </c>
      <c r="E11" s="5">
        <f t="shared" si="0"/>
        <v>4497.5</v>
      </c>
      <c r="F11" s="5">
        <f t="shared" si="1"/>
        <v>5140.1528000000008</v>
      </c>
      <c r="G11" s="5"/>
      <c r="H11" s="2">
        <v>-6.7023039913446549</v>
      </c>
      <c r="I11" s="2">
        <v>-10.135624491082833</v>
      </c>
      <c r="L11" s="1">
        <v>92</v>
      </c>
    </row>
    <row r="12" spans="1:12">
      <c r="A12" s="1" t="s">
        <v>11</v>
      </c>
      <c r="B12" s="1" t="s">
        <v>40</v>
      </c>
      <c r="C12" s="1">
        <v>0</v>
      </c>
      <c r="D12" s="1">
        <v>102</v>
      </c>
      <c r="E12" s="5">
        <f t="shared" si="0"/>
        <v>4475</v>
      </c>
      <c r="F12" s="5">
        <f t="shared" si="1"/>
        <v>5122.3868000000002</v>
      </c>
      <c r="G12" s="5"/>
      <c r="H12" s="2">
        <v>-6.5222211656437015</v>
      </c>
      <c r="I12" s="2">
        <v>-10.364136509220117</v>
      </c>
      <c r="L12" s="1">
        <v>102</v>
      </c>
    </row>
    <row r="13" spans="1:12">
      <c r="A13" s="1" t="s">
        <v>12</v>
      </c>
      <c r="B13" s="1" t="s">
        <v>40</v>
      </c>
      <c r="C13" s="1">
        <v>0</v>
      </c>
      <c r="D13" s="1">
        <v>111</v>
      </c>
      <c r="E13" s="5">
        <f t="shared" si="0"/>
        <v>4452.5</v>
      </c>
      <c r="F13" s="5">
        <f t="shared" si="1"/>
        <v>5106.3974000000007</v>
      </c>
      <c r="G13" s="5"/>
      <c r="H13" s="2">
        <v>-6.9910680413531798</v>
      </c>
      <c r="I13" s="2">
        <v>-10.227311291981708</v>
      </c>
      <c r="L13" s="1">
        <v>111</v>
      </c>
    </row>
    <row r="14" spans="1:12">
      <c r="A14" s="1" t="s">
        <v>13</v>
      </c>
      <c r="B14" s="1" t="s">
        <v>40</v>
      </c>
      <c r="C14" s="1">
        <v>0</v>
      </c>
      <c r="D14" s="1">
        <v>121</v>
      </c>
      <c r="E14" s="5">
        <f t="shared" si="0"/>
        <v>4430</v>
      </c>
      <c r="F14" s="5">
        <f t="shared" si="1"/>
        <v>5088.6314000000002</v>
      </c>
      <c r="G14" s="5"/>
      <c r="H14" s="2">
        <v>-5.9649314872748471</v>
      </c>
      <c r="I14" s="2">
        <v>-10.301427743141501</v>
      </c>
      <c r="L14" s="1">
        <v>121</v>
      </c>
    </row>
    <row r="15" spans="1:12">
      <c r="A15" s="1" t="s">
        <v>14</v>
      </c>
      <c r="B15" s="1" t="s">
        <v>40</v>
      </c>
      <c r="C15" s="1">
        <v>0</v>
      </c>
      <c r="D15" s="1">
        <v>131</v>
      </c>
      <c r="E15" s="5">
        <f t="shared" si="0"/>
        <v>4407.5</v>
      </c>
      <c r="F15" s="5">
        <f t="shared" si="1"/>
        <v>5070.8654000000006</v>
      </c>
      <c r="G15" s="5"/>
      <c r="H15" s="2">
        <v>-5.7487568953717263</v>
      </c>
      <c r="I15" s="2">
        <v>-8.8909640033951192</v>
      </c>
      <c r="L15" s="1">
        <v>131</v>
      </c>
    </row>
    <row r="16" spans="1:12">
      <c r="A16" s="1" t="s">
        <v>15</v>
      </c>
      <c r="B16" s="1" t="s">
        <v>40</v>
      </c>
      <c r="C16" s="1">
        <v>0</v>
      </c>
      <c r="D16" s="1">
        <v>141</v>
      </c>
      <c r="E16" s="5">
        <f t="shared" si="0"/>
        <v>4385</v>
      </c>
      <c r="F16" s="5">
        <f t="shared" si="1"/>
        <v>5053.0994000000001</v>
      </c>
      <c r="G16" s="5"/>
      <c r="H16" s="2">
        <v>-5.9925023120304326</v>
      </c>
      <c r="I16" s="2">
        <v>-10.045681103068786</v>
      </c>
      <c r="L16" s="1">
        <v>141</v>
      </c>
    </row>
    <row r="17" spans="1:12">
      <c r="A17" s="1" t="s">
        <v>16</v>
      </c>
      <c r="B17" s="1" t="s">
        <v>40</v>
      </c>
      <c r="C17" s="1">
        <v>0</v>
      </c>
      <c r="D17" s="1">
        <v>151</v>
      </c>
      <c r="E17" s="5">
        <f t="shared" si="0"/>
        <v>4362.5</v>
      </c>
      <c r="F17" s="5">
        <f t="shared" si="1"/>
        <v>5035.3334000000004</v>
      </c>
      <c r="G17" s="5"/>
      <c r="H17" s="2">
        <v>-5.8899693936074309</v>
      </c>
      <c r="I17" s="2">
        <v>-10.050654970385933</v>
      </c>
      <c r="L17" s="1">
        <v>151</v>
      </c>
    </row>
    <row r="18" spans="1:12">
      <c r="A18" s="1" t="s">
        <v>17</v>
      </c>
      <c r="B18" s="1" t="s">
        <v>40</v>
      </c>
      <c r="C18" s="1">
        <v>0</v>
      </c>
      <c r="D18" s="1">
        <v>161</v>
      </c>
      <c r="E18" s="5">
        <f t="shared" si="0"/>
        <v>4340</v>
      </c>
      <c r="F18" s="5">
        <f t="shared" si="1"/>
        <v>5017.5673999999999</v>
      </c>
      <c r="G18" s="5"/>
      <c r="H18" s="2">
        <v>-5.3185489244902273</v>
      </c>
      <c r="I18" s="2">
        <v>-10.613429530415408</v>
      </c>
      <c r="L18" s="1">
        <v>161</v>
      </c>
    </row>
    <row r="19" spans="1:12">
      <c r="A19" s="1" t="s">
        <v>18</v>
      </c>
      <c r="B19" s="1" t="s">
        <v>40</v>
      </c>
      <c r="C19" s="1">
        <v>0</v>
      </c>
      <c r="D19" s="1">
        <v>171</v>
      </c>
      <c r="E19" s="5">
        <f t="shared" si="0"/>
        <v>4317.5</v>
      </c>
      <c r="F19" s="5">
        <f t="shared" si="1"/>
        <v>4999.8014000000003</v>
      </c>
      <c r="G19" s="5"/>
      <c r="H19" s="2">
        <v>-5.9195595968666073</v>
      </c>
      <c r="I19" s="2">
        <v>-10.324031422063962</v>
      </c>
      <c r="L19" s="1">
        <v>171</v>
      </c>
    </row>
    <row r="20" spans="1:12">
      <c r="A20" s="1" t="s">
        <v>19</v>
      </c>
      <c r="B20" s="1" t="s">
        <v>40</v>
      </c>
      <c r="C20" s="1">
        <v>0</v>
      </c>
      <c r="D20" s="1">
        <v>179</v>
      </c>
      <c r="E20" s="5">
        <f t="shared" si="0"/>
        <v>4295</v>
      </c>
      <c r="F20" s="5">
        <f t="shared" si="1"/>
        <v>4985.5886</v>
      </c>
      <c r="G20" s="5"/>
      <c r="H20" s="2">
        <v>-6.205135002074436</v>
      </c>
      <c r="I20" s="2">
        <v>-10.375449574918004</v>
      </c>
      <c r="L20" s="1">
        <v>179</v>
      </c>
    </row>
    <row r="21" spans="1:12">
      <c r="A21" s="1" t="s">
        <v>20</v>
      </c>
      <c r="B21" s="1" t="s">
        <v>40</v>
      </c>
      <c r="C21" s="1">
        <v>0</v>
      </c>
      <c r="D21" s="1">
        <v>189</v>
      </c>
      <c r="E21" s="5">
        <f t="shared" si="0"/>
        <v>4272.5</v>
      </c>
      <c r="F21" s="5">
        <f t="shared" si="1"/>
        <v>4967.8226000000004</v>
      </c>
      <c r="G21" s="5"/>
      <c r="H21" s="2">
        <v>-6.0369624147200804</v>
      </c>
      <c r="I21" s="2">
        <v>-10.406249603414238</v>
      </c>
      <c r="L21" s="1">
        <v>189</v>
      </c>
    </row>
    <row r="22" spans="1:12">
      <c r="A22" s="1" t="s">
        <v>21</v>
      </c>
      <c r="B22" s="1" t="s">
        <v>40</v>
      </c>
      <c r="C22" s="1">
        <v>0</v>
      </c>
      <c r="D22" s="1">
        <v>199</v>
      </c>
      <c r="E22" s="6">
        <v>4250</v>
      </c>
      <c r="F22" s="6">
        <v>4950</v>
      </c>
      <c r="G22" s="6">
        <v>750</v>
      </c>
      <c r="H22" s="2">
        <v>-6.8147508154184759</v>
      </c>
      <c r="I22" s="2">
        <v>-10.638965200199829</v>
      </c>
      <c r="J22" s="4">
        <f>AVERAGE(H2:H22)</f>
        <v>-6.2313958145395549</v>
      </c>
      <c r="K22" s="4">
        <f>AVERAGE(I2:I22)</f>
        <v>-10.26348882759522</v>
      </c>
      <c r="L22" s="1">
        <v>199</v>
      </c>
    </row>
    <row r="23" spans="1:12">
      <c r="A23" s="1" t="s">
        <v>22</v>
      </c>
      <c r="B23" s="1" t="s">
        <v>41</v>
      </c>
      <c r="C23" s="1">
        <v>0</v>
      </c>
      <c r="D23" s="1">
        <v>209</v>
      </c>
      <c r="E23" s="5">
        <f>E22-($E$22-$E$35)/(35-22)</f>
        <v>3942.6923076923076</v>
      </c>
      <c r="F23" s="5">
        <f>F22-($F$22-$F$35)/(35-22)</f>
        <v>4642.3076923076924</v>
      </c>
      <c r="G23" s="5"/>
      <c r="H23" s="2">
        <v>-7.3362336104411741</v>
      </c>
      <c r="I23" s="2">
        <v>-11.739440915447062</v>
      </c>
      <c r="J23">
        <f>STDEV(H2:H22)</f>
        <v>0.43414564327059424</v>
      </c>
      <c r="K23">
        <f>STDEV(I2:I22)</f>
        <v>0.51925814838780038</v>
      </c>
      <c r="L23" s="1">
        <v>209</v>
      </c>
    </row>
    <row r="24" spans="1:12">
      <c r="A24" s="1" t="s">
        <v>23</v>
      </c>
      <c r="B24" s="1" t="s">
        <v>41</v>
      </c>
      <c r="C24" s="1">
        <v>0</v>
      </c>
      <c r="D24" s="1">
        <v>220</v>
      </c>
      <c r="E24" s="5">
        <f t="shared" ref="E24:E34" si="2">E23-($E$22-$E$35)/(35-22)</f>
        <v>3635.3846153846152</v>
      </c>
      <c r="F24" s="5">
        <f t="shared" ref="F24:F34" si="3">F23-($F$22-$F$35)/(35-22)</f>
        <v>4334.6153846153848</v>
      </c>
      <c r="G24" s="5"/>
      <c r="H24" s="2">
        <v>-7.2520302032648596</v>
      </c>
      <c r="I24" s="2">
        <v>-11.729446798820753</v>
      </c>
      <c r="L24" s="1">
        <v>220</v>
      </c>
    </row>
    <row r="25" spans="1:12">
      <c r="A25" s="1" t="s">
        <v>24</v>
      </c>
      <c r="B25" s="1" t="s">
        <v>41</v>
      </c>
      <c r="C25" s="1">
        <v>0</v>
      </c>
      <c r="D25" s="1">
        <v>230</v>
      </c>
      <c r="E25" s="5">
        <f t="shared" si="2"/>
        <v>3328.0769230769229</v>
      </c>
      <c r="F25" s="5">
        <f t="shared" si="3"/>
        <v>4026.9230769230771</v>
      </c>
      <c r="G25" s="5"/>
      <c r="H25" s="2">
        <v>-6.2815416247208615</v>
      </c>
      <c r="I25" s="2">
        <v>-11.150156373938525</v>
      </c>
      <c r="L25" s="1">
        <v>230</v>
      </c>
    </row>
    <row r="26" spans="1:12">
      <c r="A26" s="1" t="s">
        <v>25</v>
      </c>
      <c r="B26" s="1" t="s">
        <v>41</v>
      </c>
      <c r="C26" s="1">
        <v>0</v>
      </c>
      <c r="D26" s="1">
        <v>239.5</v>
      </c>
      <c r="E26" s="5">
        <f t="shared" si="2"/>
        <v>3020.7692307692305</v>
      </c>
      <c r="F26" s="5">
        <f t="shared" si="3"/>
        <v>3719.2307692307695</v>
      </c>
      <c r="G26" s="5"/>
      <c r="H26" s="2">
        <v>-6.5377393258108931</v>
      </c>
      <c r="I26" s="2">
        <v>-11.395317925131408</v>
      </c>
      <c r="L26" s="1">
        <v>239.5</v>
      </c>
    </row>
    <row r="27" spans="1:12">
      <c r="A27" s="1" t="s">
        <v>26</v>
      </c>
      <c r="B27" s="1" t="s">
        <v>41</v>
      </c>
      <c r="C27" s="1">
        <v>0</v>
      </c>
      <c r="D27" s="1">
        <v>250</v>
      </c>
      <c r="E27" s="5">
        <f t="shared" si="2"/>
        <v>2713.4615384615381</v>
      </c>
      <c r="F27" s="5">
        <f t="shared" si="3"/>
        <v>3411.5384615384619</v>
      </c>
      <c r="G27" s="5"/>
      <c r="H27" s="2">
        <v>-6.1727902385458231</v>
      </c>
      <c r="I27" s="2">
        <v>-11.215331164743892</v>
      </c>
      <c r="L27" s="1">
        <v>250</v>
      </c>
    </row>
    <row r="28" spans="1:12">
      <c r="A28" s="1" t="s">
        <v>27</v>
      </c>
      <c r="B28" s="1" t="s">
        <v>41</v>
      </c>
      <c r="C28" s="1">
        <v>0</v>
      </c>
      <c r="D28" s="1">
        <v>259.5</v>
      </c>
      <c r="E28" s="5">
        <f t="shared" si="2"/>
        <v>2406.1538461538457</v>
      </c>
      <c r="F28" s="5">
        <f t="shared" si="3"/>
        <v>3103.8461538461543</v>
      </c>
      <c r="G28" s="5"/>
      <c r="H28" s="2">
        <v>-6.3124092610625757</v>
      </c>
      <c r="I28" s="2">
        <v>-10.954930026555839</v>
      </c>
      <c r="L28" s="1">
        <v>259.5</v>
      </c>
    </row>
    <row r="29" spans="1:12">
      <c r="A29" s="1" t="s">
        <v>28</v>
      </c>
      <c r="B29" s="1" t="s">
        <v>41</v>
      </c>
      <c r="C29" s="1">
        <v>0</v>
      </c>
      <c r="D29" s="1">
        <v>270</v>
      </c>
      <c r="E29" s="5">
        <f t="shared" si="2"/>
        <v>2098.8461538461534</v>
      </c>
      <c r="F29" s="5">
        <f t="shared" si="3"/>
        <v>2796.1538461538466</v>
      </c>
      <c r="G29" s="5"/>
      <c r="H29" s="2">
        <v>-6.2348802338541622</v>
      </c>
      <c r="I29" s="2">
        <v>-11.800923708407097</v>
      </c>
      <c r="L29" s="1">
        <v>270</v>
      </c>
    </row>
    <row r="30" spans="1:12">
      <c r="A30" s="1" t="s">
        <v>51</v>
      </c>
      <c r="B30" s="1" t="s">
        <v>41</v>
      </c>
      <c r="C30" s="1">
        <v>0</v>
      </c>
      <c r="D30" s="1">
        <v>279.5</v>
      </c>
      <c r="E30" s="5">
        <f t="shared" si="2"/>
        <v>1791.538461538461</v>
      </c>
      <c r="F30" s="5">
        <f t="shared" si="3"/>
        <v>2488.461538461539</v>
      </c>
      <c r="G30" s="5"/>
      <c r="H30" s="2">
        <v>-6.2382351651064853</v>
      </c>
      <c r="I30" s="2">
        <v>-11.525842326495836</v>
      </c>
      <c r="L30" s="1">
        <v>279.5</v>
      </c>
    </row>
    <row r="31" spans="1:12">
      <c r="A31" s="1" t="s">
        <v>29</v>
      </c>
      <c r="B31" s="1" t="s">
        <v>41</v>
      </c>
      <c r="C31" s="1">
        <v>0</v>
      </c>
      <c r="D31" s="1">
        <v>290</v>
      </c>
      <c r="E31" s="5">
        <f t="shared" si="2"/>
        <v>1484.2307692307686</v>
      </c>
      <c r="F31" s="5">
        <f t="shared" si="3"/>
        <v>2180.7692307692314</v>
      </c>
      <c r="G31" s="5"/>
      <c r="H31" s="2">
        <v>-5.4718396802834892</v>
      </c>
      <c r="I31" s="2">
        <v>-10.29759774507756</v>
      </c>
      <c r="L31" s="1">
        <v>290</v>
      </c>
    </row>
    <row r="32" spans="1:12">
      <c r="A32" s="1" t="s">
        <v>30</v>
      </c>
      <c r="B32" s="1" t="s">
        <v>41</v>
      </c>
      <c r="C32" s="1">
        <v>0</v>
      </c>
      <c r="D32" s="1">
        <v>299</v>
      </c>
      <c r="E32" s="5">
        <f t="shared" si="2"/>
        <v>1176.9230769230762</v>
      </c>
      <c r="F32" s="5">
        <f t="shared" si="3"/>
        <v>1873.0769230769238</v>
      </c>
      <c r="G32" s="5"/>
      <c r="H32" s="2">
        <v>-6.2541950693648323</v>
      </c>
      <c r="I32" s="2">
        <v>-12.131029233189308</v>
      </c>
      <c r="L32" s="1">
        <v>299</v>
      </c>
    </row>
    <row r="33" spans="1:12">
      <c r="A33" s="1" t="s">
        <v>31</v>
      </c>
      <c r="B33" s="1" t="s">
        <v>41</v>
      </c>
      <c r="C33" s="1">
        <v>0</v>
      </c>
      <c r="D33" s="1">
        <v>309</v>
      </c>
      <c r="E33" s="5">
        <f t="shared" si="2"/>
        <v>869.61538461538385</v>
      </c>
      <c r="F33" s="5">
        <f t="shared" si="3"/>
        <v>1565.3846153846162</v>
      </c>
      <c r="G33" s="5"/>
      <c r="H33" s="2">
        <v>-6.3257259995648303</v>
      </c>
      <c r="I33" s="2">
        <v>-12.266516319773462</v>
      </c>
      <c r="L33" s="1">
        <v>309</v>
      </c>
    </row>
    <row r="34" spans="1:12">
      <c r="A34" s="1" t="s">
        <v>32</v>
      </c>
      <c r="B34" s="1" t="s">
        <v>41</v>
      </c>
      <c r="C34" s="1">
        <v>0</v>
      </c>
      <c r="D34" s="1">
        <v>319</v>
      </c>
      <c r="E34" s="5">
        <f t="shared" si="2"/>
        <v>562.30769230769147</v>
      </c>
      <c r="F34" s="5">
        <f t="shared" si="3"/>
        <v>1257.6923076923085</v>
      </c>
      <c r="G34" s="5"/>
      <c r="H34" s="2">
        <v>-6.4672624669291912</v>
      </c>
      <c r="I34" s="2">
        <v>-11.490064408328056</v>
      </c>
      <c r="L34" s="1">
        <v>319</v>
      </c>
    </row>
    <row r="35" spans="1:12">
      <c r="A35" s="1" t="s">
        <v>33</v>
      </c>
      <c r="B35" s="1" t="s">
        <v>41</v>
      </c>
      <c r="C35" s="1">
        <v>0</v>
      </c>
      <c r="D35" s="1">
        <v>329</v>
      </c>
      <c r="E35" s="6">
        <v>255</v>
      </c>
      <c r="F35" s="6">
        <v>950</v>
      </c>
      <c r="G35" s="6">
        <v>400</v>
      </c>
      <c r="H35" s="2">
        <v>-6.5307894929047912</v>
      </c>
      <c r="I35" s="2">
        <v>-11.370812772013831</v>
      </c>
      <c r="J35" s="4">
        <f>AVERAGE(H23:H35)</f>
        <v>-6.4165901824503049</v>
      </c>
      <c r="K35" s="4">
        <f>AVERAGE(I23:I35)</f>
        <v>-11.466723824455586</v>
      </c>
      <c r="L35" s="1">
        <v>329</v>
      </c>
    </row>
    <row r="36" spans="1:12">
      <c r="J36">
        <f>STDEV(H23:H35)</f>
        <v>0.47033069326444027</v>
      </c>
      <c r="K36">
        <f>STDEV(I23:I35)</f>
        <v>0.51207068691433699</v>
      </c>
    </row>
    <row r="38" spans="1:12">
      <c r="A38" t="s">
        <v>34</v>
      </c>
      <c r="C38" s="8" t="s">
        <v>56</v>
      </c>
      <c r="D38" s="8" t="s">
        <v>46</v>
      </c>
      <c r="H38" s="9" t="s">
        <v>52</v>
      </c>
      <c r="I38" s="10" t="s">
        <v>53</v>
      </c>
    </row>
    <row r="39" spans="1:12">
      <c r="A39" s="1" t="s">
        <v>49</v>
      </c>
      <c r="B39" s="1" t="s">
        <v>40</v>
      </c>
      <c r="C39" s="1">
        <v>-7</v>
      </c>
      <c r="D39" s="1"/>
      <c r="E39" s="5"/>
      <c r="F39" s="5"/>
      <c r="G39" s="5"/>
      <c r="H39" s="2">
        <v>-5.6869305794150655</v>
      </c>
      <c r="I39" s="2">
        <v>-9.9729656094158727</v>
      </c>
    </row>
    <row r="40" spans="1:12">
      <c r="A40" s="1" t="s">
        <v>48</v>
      </c>
      <c r="B40" s="1" t="s">
        <v>40</v>
      </c>
      <c r="C40" s="1">
        <v>-4</v>
      </c>
      <c r="D40" s="1"/>
      <c r="E40" s="5"/>
      <c r="F40" s="5"/>
      <c r="G40" s="5"/>
      <c r="H40" s="2">
        <v>-5.7222325948640922</v>
      </c>
      <c r="I40" s="2">
        <v>-10.009239637380546</v>
      </c>
    </row>
    <row r="41" spans="1:12">
      <c r="A41" s="1" t="s">
        <v>13</v>
      </c>
      <c r="B41" s="1" t="s">
        <v>40</v>
      </c>
      <c r="C41" s="1">
        <v>0</v>
      </c>
      <c r="D41" s="1">
        <v>121</v>
      </c>
      <c r="E41" s="5">
        <f>E40-($E$2-$E$22)/(22-2)</f>
        <v>-22.5</v>
      </c>
      <c r="F41" s="5">
        <f>F40-($F$2-$F$22)/(22-2)</f>
        <v>-17.5</v>
      </c>
      <c r="G41" s="5"/>
      <c r="H41" s="2">
        <v>-5.9649314872748471</v>
      </c>
      <c r="I41" s="2">
        <v>-10.301427743141501</v>
      </c>
    </row>
    <row r="42" spans="1:12">
      <c r="A42" s="1" t="s">
        <v>50</v>
      </c>
      <c r="B42" s="1" t="s">
        <v>40</v>
      </c>
      <c r="C42" s="1">
        <v>3</v>
      </c>
      <c r="D42" s="1"/>
      <c r="E42" s="5"/>
      <c r="F42" s="5"/>
      <c r="G42" s="5"/>
      <c r="H42" s="2">
        <v>-5.8413819951788133</v>
      </c>
      <c r="I42" s="2">
        <v>-10.28775027424596</v>
      </c>
    </row>
    <row r="43" spans="1:12">
      <c r="A43" s="1" t="s">
        <v>47</v>
      </c>
      <c r="B43" s="1" t="s">
        <v>40</v>
      </c>
      <c r="C43" s="1">
        <v>6</v>
      </c>
      <c r="D43" s="1"/>
      <c r="E43" s="5"/>
      <c r="F43" s="5"/>
      <c r="G43" s="5"/>
      <c r="H43" s="2">
        <v>-5.8236878060137158</v>
      </c>
      <c r="I43" s="2">
        <v>-10.39234702834611</v>
      </c>
    </row>
    <row r="45" spans="1:12">
      <c r="H45" s="9" t="s">
        <v>54</v>
      </c>
      <c r="I45" s="10" t="s">
        <v>55</v>
      </c>
    </row>
    <row r="46" spans="1:12">
      <c r="A46" s="1" t="s">
        <v>37</v>
      </c>
      <c r="B46" s="1" t="s">
        <v>41</v>
      </c>
      <c r="C46" s="1">
        <v>-8</v>
      </c>
      <c r="D46" s="1"/>
      <c r="E46" s="5"/>
      <c r="F46" s="5"/>
      <c r="G46" s="5"/>
      <c r="H46" s="2">
        <v>-6.2235781031264672</v>
      </c>
      <c r="I46" s="2">
        <v>-11.800213005684112</v>
      </c>
    </row>
    <row r="47" spans="1:12">
      <c r="A47" s="1" t="s">
        <v>36</v>
      </c>
      <c r="B47" s="1" t="s">
        <v>41</v>
      </c>
      <c r="C47" s="1">
        <v>-4</v>
      </c>
      <c r="D47" s="1"/>
      <c r="E47" s="5"/>
      <c r="F47" s="5"/>
      <c r="G47" s="5"/>
      <c r="H47" s="2">
        <v>-6.3847684500785347</v>
      </c>
      <c r="I47" s="2">
        <v>-11.714433586923729</v>
      </c>
    </row>
    <row r="48" spans="1:12">
      <c r="A48" s="1" t="s">
        <v>51</v>
      </c>
      <c r="B48" s="1" t="s">
        <v>41</v>
      </c>
      <c r="C48" s="1">
        <v>0</v>
      </c>
      <c r="D48" s="1">
        <v>279.5</v>
      </c>
      <c r="E48" s="5">
        <f>E47-($E$22-$E$35)/(35-22)</f>
        <v>-307.30769230769232</v>
      </c>
      <c r="F48" s="5">
        <f>F47-($F$22-$F$35)/(35-22)</f>
        <v>-307.69230769230768</v>
      </c>
      <c r="G48" s="5"/>
      <c r="H48" s="2">
        <v>-6.2382351651064853</v>
      </c>
      <c r="I48" s="2">
        <v>-11.525842326495836</v>
      </c>
    </row>
    <row r="49" spans="1:9">
      <c r="A49" s="1" t="s">
        <v>38</v>
      </c>
      <c r="B49" s="1" t="s">
        <v>41</v>
      </c>
      <c r="C49" s="1">
        <v>2.5</v>
      </c>
      <c r="D49" s="1"/>
      <c r="E49" s="5"/>
      <c r="F49" s="5"/>
      <c r="G49" s="5"/>
    </row>
    <row r="50" spans="1:9">
      <c r="A50" s="1" t="s">
        <v>35</v>
      </c>
      <c r="B50" s="1" t="s">
        <v>41</v>
      </c>
      <c r="C50" s="1">
        <v>8</v>
      </c>
      <c r="D50" s="1"/>
      <c r="E50" s="5"/>
      <c r="F50" s="5"/>
      <c r="G50" s="5"/>
      <c r="H50" s="2">
        <v>-6.1096071489364219</v>
      </c>
      <c r="I50" s="2">
        <v>-11.803083178452201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Graphiques</vt:lpstr>
      </vt:variant>
      <vt:variant>
        <vt:i4>6</vt:i4>
      </vt:variant>
    </vt:vector>
  </HeadingPairs>
  <TitlesOfParts>
    <vt:vector size="22" baseType="lpstr">
      <vt:lpstr>Chau4iso</vt:lpstr>
      <vt:lpstr>O,C (time)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all O-C</vt:lpstr>
      <vt:lpstr>O-C(WPC)</vt:lpstr>
      <vt:lpstr>O-C(DCC)</vt:lpstr>
      <vt:lpstr>O-C-time dcp=10</vt:lpstr>
      <vt:lpstr>O-C-time dcp=4 (2)</vt:lpstr>
      <vt:lpstr>CH4-doubles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Paléoclimat. 27</dc:creator>
  <cp:lastModifiedBy>Dominique GENTY</cp:lastModifiedBy>
  <dcterms:created xsi:type="dcterms:W3CDTF">2001-01-11T16:20:16Z</dcterms:created>
  <dcterms:modified xsi:type="dcterms:W3CDTF">2023-07-17T10:46:03Z</dcterms:modified>
</cp:coreProperties>
</file>