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ate1904="1"/>
  <mc:AlternateContent xmlns:mc="http://schemas.openxmlformats.org/markup-compatibility/2006">
    <mc:Choice Requires="x15">
      <x15ac:absPath xmlns:x15ac="http://schemas.microsoft.com/office/spreadsheetml/2010/11/ac" url="F:\DG\STM\FRANCE\Chauvet\Chau-stm3\"/>
    </mc:Choice>
  </mc:AlternateContent>
  <xr:revisionPtr revIDLastSave="0" documentId="8_{73FEB1EC-7FB9-4E02-8188-37E2E9B62519}" xr6:coauthVersionLast="36" xr6:coauthVersionMax="36" xr10:uidLastSave="{00000000-0000-0000-0000-000000000000}"/>
  <bookViews>
    <workbookView xWindow="1020" yWindow="96" windowWidth="12396" windowHeight="9312" tabRatio="798" firstSheet="6" activeTab="6"/>
  </bookViews>
  <sheets>
    <sheet name="Chau-stm3-data" sheetId="1" r:id="rId1"/>
    <sheet name="ch3-18O-13C-mm" sheetId="18" r:id="rId2"/>
    <sheet name="ch3-18O-13C-ageUTh" sheetId="22" r:id="rId3"/>
    <sheet name="ch3-18O-13C-age14C" sheetId="17" r:id="rId4"/>
    <sheet name="d18O-d13C" sheetId="19" r:id="rId5"/>
    <sheet name="CH3-doubles" sheetId="20" r:id="rId6"/>
    <sheet name="Chau3iso" sheetId="27" r:id="rId7"/>
    <sheet name="d18O-d13C PAGES" sheetId="29" r:id="rId8"/>
    <sheet name="dataB" sheetId="21" r:id="rId9"/>
    <sheet name="dataB (2)" sheetId="30" r:id="rId10"/>
    <sheet name="Calc. Temp." sheetId="23" r:id="rId11"/>
    <sheet name="Calc. Temp. (2)" sheetId="25" r:id="rId12"/>
    <sheet name="Calc. T 2" sheetId="24" r:id="rId13"/>
    <sheet name="pluie Ammersee" sheetId="2" r:id="rId14"/>
    <sheet name="Feuil3" sheetId="3" r:id="rId15"/>
    <sheet name="Feuil4" sheetId="4" r:id="rId16"/>
    <sheet name="Feuil5" sheetId="5" r:id="rId17"/>
    <sheet name="Feuil6" sheetId="6" r:id="rId18"/>
    <sheet name="Feuil7" sheetId="7" r:id="rId19"/>
    <sheet name="Feuil8" sheetId="8" r:id="rId20"/>
    <sheet name="Feuil9" sheetId="9" r:id="rId21"/>
    <sheet name="Feuil10" sheetId="10" r:id="rId22"/>
    <sheet name="Feuil11" sheetId="11" r:id="rId23"/>
    <sheet name="Feuil12" sheetId="12" r:id="rId24"/>
    <sheet name="Feuil13" sheetId="13" r:id="rId25"/>
    <sheet name="Feuil14" sheetId="14" r:id="rId26"/>
    <sheet name="Feuil15" sheetId="15" r:id="rId27"/>
    <sheet name="Feuil16" sheetId="16" r:id="rId28"/>
  </sheets>
  <calcPr calcId="191029"/>
</workbook>
</file>

<file path=xl/calcChain.xml><?xml version="1.0" encoding="utf-8"?>
<calcChain xmlns="http://schemas.openxmlformats.org/spreadsheetml/2006/main">
  <c r="G43" i="1" l="1"/>
  <c r="G42" i="1"/>
  <c r="G31" i="1"/>
  <c r="G32" i="1"/>
  <c r="G33" i="1"/>
  <c r="G34" i="1"/>
  <c r="G35" i="1"/>
  <c r="G36" i="1"/>
  <c r="G37" i="1"/>
  <c r="G38" i="1"/>
  <c r="G39" i="1"/>
  <c r="G40" i="1"/>
  <c r="G30" i="1"/>
  <c r="G13" i="1"/>
  <c r="G12" i="1"/>
  <c r="G11" i="1"/>
  <c r="G10" i="1"/>
  <c r="G9" i="1"/>
  <c r="G8" i="1"/>
  <c r="G7" i="1"/>
  <c r="G6" i="1"/>
  <c r="G5" i="1"/>
  <c r="G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5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I63" i="1"/>
  <c r="I61" i="1"/>
  <c r="E56" i="1"/>
  <c r="F42" i="1"/>
  <c r="F43" i="1"/>
  <c r="K42" i="1"/>
  <c r="M42" i="1" s="1"/>
  <c r="Q42" i="1" s="1"/>
  <c r="K41" i="1"/>
  <c r="M41" i="1" s="1"/>
  <c r="Q41" i="1" s="1"/>
  <c r="K40" i="1"/>
  <c r="M40" i="1"/>
  <c r="F30" i="1"/>
  <c r="F31" i="1"/>
  <c r="F32" i="1"/>
  <c r="F33" i="1"/>
  <c r="F34" i="1"/>
  <c r="F35" i="1" s="1"/>
  <c r="F36" i="1" s="1"/>
  <c r="F37" i="1" s="1"/>
  <c r="F38" i="1" s="1"/>
  <c r="F39" i="1" s="1"/>
  <c r="F40" i="1" s="1"/>
  <c r="K39" i="1"/>
  <c r="M39" i="1" s="1"/>
  <c r="Q39" i="1" s="1"/>
  <c r="K38" i="1"/>
  <c r="M38" i="1"/>
  <c r="K37" i="1"/>
  <c r="M37" i="1" s="1"/>
  <c r="Q37" i="1" s="1"/>
  <c r="K36" i="1"/>
  <c r="M36" i="1"/>
  <c r="K35" i="1"/>
  <c r="M35" i="1"/>
  <c r="K34" i="1"/>
  <c r="M34" i="1"/>
  <c r="K33" i="1"/>
  <c r="M33" i="1"/>
  <c r="K32" i="1"/>
  <c r="M32" i="1" s="1"/>
  <c r="Q32" i="1" s="1"/>
  <c r="K31" i="1"/>
  <c r="M31" i="1" s="1"/>
  <c r="Q31" i="1" s="1"/>
  <c r="K30" i="1"/>
  <c r="M30" i="1"/>
  <c r="K29" i="1"/>
  <c r="M29" i="1" s="1"/>
  <c r="Q29" i="1" s="1"/>
  <c r="K28" i="1"/>
  <c r="M28" i="1"/>
  <c r="F15" i="1"/>
  <c r="F16" i="1"/>
  <c r="F17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K27" i="1"/>
  <c r="M27" i="1"/>
  <c r="K26" i="1"/>
  <c r="M26" i="1"/>
  <c r="K25" i="1"/>
  <c r="M25" i="1"/>
  <c r="Q25" i="1" s="1"/>
  <c r="K24" i="1"/>
  <c r="M24" i="1"/>
  <c r="K23" i="1"/>
  <c r="M23" i="1" s="1"/>
  <c r="Q23" i="1" s="1"/>
  <c r="K22" i="1"/>
  <c r="M22" i="1" s="1"/>
  <c r="Q22" i="1" s="1"/>
  <c r="K21" i="1"/>
  <c r="M21" i="1"/>
  <c r="Q21" i="1" s="1"/>
  <c r="K20" i="1"/>
  <c r="M20" i="1" s="1"/>
  <c r="Q20" i="1" s="1"/>
  <c r="K19" i="1"/>
  <c r="M19" i="1"/>
  <c r="E17" i="1"/>
  <c r="E18" i="1"/>
  <c r="E19" i="1" s="1"/>
  <c r="K18" i="1"/>
  <c r="M18" i="1" s="1"/>
  <c r="Q18" i="1" s="1"/>
  <c r="K17" i="1"/>
  <c r="M17" i="1"/>
  <c r="Q17" i="1" s="1"/>
  <c r="K16" i="1"/>
  <c r="M16" i="1" s="1"/>
  <c r="Q16" i="1" s="1"/>
  <c r="K15" i="1"/>
  <c r="M15" i="1" s="1"/>
  <c r="Q15" i="1" s="1"/>
  <c r="K14" i="1"/>
  <c r="M14" i="1"/>
  <c r="Q14" i="1" s="1"/>
  <c r="K13" i="1"/>
  <c r="M13" i="1" s="1"/>
  <c r="Q13" i="1" s="1"/>
  <c r="F13" i="1"/>
  <c r="K12" i="1"/>
  <c r="M12" i="1"/>
  <c r="F12" i="1"/>
  <c r="K11" i="1"/>
  <c r="M11" i="1"/>
  <c r="F11" i="1"/>
  <c r="K10" i="1"/>
  <c r="M10" i="1"/>
  <c r="F10" i="1"/>
  <c r="F9" i="1" s="1"/>
  <c r="F8" i="1" s="1"/>
  <c r="F7" i="1" s="1"/>
  <c r="F6" i="1" s="1"/>
  <c r="F5" i="1" s="1"/>
  <c r="F4" i="1" s="1"/>
  <c r="K9" i="1"/>
  <c r="M9" i="1" s="1"/>
  <c r="Q9" i="1" s="1"/>
  <c r="R9" i="1" s="1"/>
  <c r="K8" i="1"/>
  <c r="M8" i="1" s="1"/>
  <c r="Q8" i="1" s="1"/>
  <c r="R8" i="1" s="1"/>
  <c r="K7" i="1"/>
  <c r="M7" i="1" s="1"/>
  <c r="Q7" i="1" s="1"/>
  <c r="R7" i="1" s="1"/>
  <c r="K6" i="1"/>
  <c r="M6" i="1" s="1"/>
  <c r="Q6" i="1" s="1"/>
  <c r="R6" i="1" s="1"/>
  <c r="K5" i="1"/>
  <c r="M5" i="1"/>
  <c r="Q5" i="1" s="1"/>
  <c r="R5" i="1" s="1"/>
  <c r="Q40" i="1"/>
  <c r="R40" i="1" s="1"/>
  <c r="Q38" i="1"/>
  <c r="S33" i="1"/>
  <c r="T33" i="1" s="1"/>
  <c r="Q36" i="1"/>
  <c r="S31" i="1"/>
  <c r="Q35" i="1"/>
  <c r="S30" i="1" s="1"/>
  <c r="T30" i="1" s="1"/>
  <c r="Q34" i="1"/>
  <c r="S29" i="1" s="1"/>
  <c r="T29" i="1" s="1"/>
  <c r="Q33" i="1"/>
  <c r="R33" i="1" s="1"/>
  <c r="S28" i="1"/>
  <c r="Q30" i="1"/>
  <c r="S25" i="1"/>
  <c r="Q28" i="1"/>
  <c r="R28" i="1" s="1"/>
  <c r="S23" i="1"/>
  <c r="T23" i="1" s="1"/>
  <c r="Q27" i="1"/>
  <c r="S22" i="1" s="1"/>
  <c r="T22" i="1" s="1"/>
  <c r="Q26" i="1"/>
  <c r="Q24" i="1"/>
  <c r="R24" i="1" s="1"/>
  <c r="Q19" i="1"/>
  <c r="S14" i="1" s="1"/>
  <c r="T14" i="1" s="1"/>
  <c r="Q12" i="1"/>
  <c r="R12" i="1" s="1"/>
  <c r="S7" i="1"/>
  <c r="T7" i="1" s="1"/>
  <c r="Q11" i="1"/>
  <c r="S6" i="1" s="1"/>
  <c r="T6" i="1" s="1"/>
  <c r="Q10" i="1"/>
  <c r="T31" i="1"/>
  <c r="T28" i="1"/>
  <c r="T25" i="1"/>
  <c r="R38" i="1"/>
  <c r="R36" i="1"/>
  <c r="R30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7" i="1"/>
  <c r="P6" i="1"/>
  <c r="P5" i="1"/>
  <c r="P8" i="1"/>
  <c r="D17" i="21"/>
  <c r="D18" i="21"/>
  <c r="D19" i="21" s="1"/>
  <c r="D5" i="21"/>
  <c r="D6" i="21" s="1"/>
  <c r="D7" i="21" s="1"/>
  <c r="D8" i="21" s="1"/>
  <c r="D9" i="21" s="1"/>
  <c r="D10" i="21" s="1"/>
  <c r="D11" i="21" s="1"/>
  <c r="D12" i="21" s="1"/>
  <c r="D13" i="21" s="1"/>
  <c r="D14" i="21" s="1"/>
  <c r="D15" i="21" s="1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D17" i="30"/>
  <c r="D18" i="30" s="1"/>
  <c r="E16" i="30"/>
  <c r="D5" i="30"/>
  <c r="D6" i="30" s="1"/>
  <c r="E5" i="30"/>
  <c r="E4" i="30"/>
  <c r="G6" i="2"/>
  <c r="F968" i="2" s="1"/>
  <c r="F1016" i="2"/>
  <c r="F1000" i="2"/>
  <c r="F984" i="2"/>
  <c r="F954" i="2"/>
  <c r="F952" i="2"/>
  <c r="F936" i="2"/>
  <c r="F920" i="2"/>
  <c r="F906" i="2"/>
  <c r="F904" i="2"/>
  <c r="F826" i="2"/>
  <c r="F824" i="2"/>
  <c r="F810" i="2"/>
  <c r="F808" i="2"/>
  <c r="F792" i="2"/>
  <c r="F776" i="2"/>
  <c r="F762" i="2"/>
  <c r="F760" i="2"/>
  <c r="F746" i="2"/>
  <c r="F744" i="2"/>
  <c r="F728" i="2"/>
  <c r="F696" i="2"/>
  <c r="F680" i="2"/>
  <c r="F666" i="2"/>
  <c r="F664" i="2"/>
  <c r="F650" i="2"/>
  <c r="F648" i="2"/>
  <c r="F634" i="2"/>
  <c r="F632" i="2"/>
  <c r="F618" i="2"/>
  <c r="F616" i="2"/>
  <c r="F602" i="2"/>
  <c r="F600" i="2"/>
  <c r="F568" i="2"/>
  <c r="F552" i="2"/>
  <c r="F538" i="2"/>
  <c r="F536" i="2"/>
  <c r="F522" i="2"/>
  <c r="F520" i="2"/>
  <c r="F506" i="2"/>
  <c r="F504" i="2"/>
  <c r="F490" i="2"/>
  <c r="F488" i="2"/>
  <c r="F474" i="2"/>
  <c r="F472" i="2"/>
  <c r="F456" i="2"/>
  <c r="F440" i="2"/>
  <c r="F424" i="2"/>
  <c r="F410" i="2"/>
  <c r="F408" i="2"/>
  <c r="F394" i="2"/>
  <c r="F392" i="2"/>
  <c r="F378" i="2"/>
  <c r="F376" i="2"/>
  <c r="F362" i="2"/>
  <c r="F360" i="2"/>
  <c r="F346" i="2"/>
  <c r="F344" i="2"/>
  <c r="F328" i="2"/>
  <c r="F312" i="2"/>
  <c r="F296" i="2"/>
  <c r="F282" i="2"/>
  <c r="F280" i="2"/>
  <c r="F266" i="2"/>
  <c r="F264" i="2"/>
  <c r="F250" i="2"/>
  <c r="F248" i="2"/>
  <c r="F234" i="2"/>
  <c r="F232" i="2"/>
  <c r="F218" i="2"/>
  <c r="F216" i="2"/>
  <c r="F202" i="2"/>
  <c r="F200" i="2"/>
  <c r="F186" i="2"/>
  <c r="F184" i="2"/>
  <c r="F170" i="2"/>
  <c r="F168" i="2"/>
  <c r="F154" i="2"/>
  <c r="F152" i="2"/>
  <c r="F138" i="2"/>
  <c r="F136" i="2"/>
  <c r="F122" i="2"/>
  <c r="F120" i="2"/>
  <c r="F106" i="2"/>
  <c r="F104" i="2"/>
  <c r="F90" i="2"/>
  <c r="F88" i="2"/>
  <c r="F74" i="2"/>
  <c r="F72" i="2"/>
  <c r="F58" i="2"/>
  <c r="F56" i="2"/>
  <c r="F42" i="2"/>
  <c r="F40" i="2"/>
  <c r="F26" i="2"/>
  <c r="F24" i="2"/>
  <c r="F10" i="2"/>
  <c r="F8" i="2"/>
  <c r="E6" i="2"/>
  <c r="D1030" i="2" s="1"/>
  <c r="D1027" i="2"/>
  <c r="D1026" i="2"/>
  <c r="D1025" i="2"/>
  <c r="D1024" i="2"/>
  <c r="D1023" i="2"/>
  <c r="D1022" i="2"/>
  <c r="D1021" i="2"/>
  <c r="D1020" i="2"/>
  <c r="D1019" i="2"/>
  <c r="D1018" i="2"/>
  <c r="D1016" i="2"/>
  <c r="D1015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S13" i="1" l="1"/>
  <c r="T13" i="1" s="1"/>
  <c r="R18" i="1"/>
  <c r="S37" i="1"/>
  <c r="T37" i="1" s="1"/>
  <c r="R42" i="1"/>
  <c r="D19" i="30"/>
  <c r="E19" i="30" s="1"/>
  <c r="E18" i="30"/>
  <c r="R16" i="1"/>
  <c r="S11" i="1"/>
  <c r="T11" i="1" s="1"/>
  <c r="R17" i="1"/>
  <c r="S12" i="1"/>
  <c r="T12" i="1" s="1"/>
  <c r="R41" i="1"/>
  <c r="S36" i="1"/>
  <c r="T36" i="1" s="1"/>
  <c r="S32" i="1"/>
  <c r="T32" i="1" s="1"/>
  <c r="R37" i="1"/>
  <c r="S15" i="1"/>
  <c r="T15" i="1" s="1"/>
  <c r="R20" i="1"/>
  <c r="S16" i="1"/>
  <c r="T16" i="1" s="1"/>
  <c r="R21" i="1"/>
  <c r="S5" i="1"/>
  <c r="T5" i="1" s="1"/>
  <c r="R10" i="1"/>
  <c r="F1023" i="2"/>
  <c r="F1007" i="2"/>
  <c r="F991" i="2"/>
  <c r="F975" i="2"/>
  <c r="F959" i="2"/>
  <c r="F943" i="2"/>
  <c r="F927" i="2"/>
  <c r="F911" i="2"/>
  <c r="F895" i="2"/>
  <c r="F879" i="2"/>
  <c r="F863" i="2"/>
  <c r="F847" i="2"/>
  <c r="F831" i="2"/>
  <c r="F815" i="2"/>
  <c r="F799" i="2"/>
  <c r="F783" i="2"/>
  <c r="F767" i="2"/>
  <c r="F751" i="2"/>
  <c r="F735" i="2"/>
  <c r="F719" i="2"/>
  <c r="F703" i="2"/>
  <c r="F687" i="2"/>
  <c r="F671" i="2"/>
  <c r="F655" i="2"/>
  <c r="F639" i="2"/>
  <c r="F623" i="2"/>
  <c r="F607" i="2"/>
  <c r="F591" i="2"/>
  <c r="F575" i="2"/>
  <c r="F559" i="2"/>
  <c r="F543" i="2"/>
  <c r="F527" i="2"/>
  <c r="F511" i="2"/>
  <c r="F495" i="2"/>
  <c r="F479" i="2"/>
  <c r="F463" i="2"/>
  <c r="F447" i="2"/>
  <c r="F431" i="2"/>
  <c r="F415" i="2"/>
  <c r="F399" i="2"/>
  <c r="F383" i="2"/>
  <c r="F367" i="2"/>
  <c r="F351" i="2"/>
  <c r="F335" i="2"/>
  <c r="F319" i="2"/>
  <c r="F303" i="2"/>
  <c r="F287" i="2"/>
  <c r="F271" i="2"/>
  <c r="F255" i="2"/>
  <c r="F239" i="2"/>
  <c r="F223" i="2"/>
  <c r="F207" i="2"/>
  <c r="F191" i="2"/>
  <c r="F175" i="2"/>
  <c r="F159" i="2"/>
  <c r="F143" i="2"/>
  <c r="F127" i="2"/>
  <c r="F111" i="2"/>
  <c r="F95" i="2"/>
  <c r="F79" i="2"/>
  <c r="F63" i="2"/>
  <c r="F47" i="2"/>
  <c r="F31" i="2"/>
  <c r="F15" i="2"/>
  <c r="F890" i="2"/>
  <c r="F1022" i="2"/>
  <c r="F1006" i="2"/>
  <c r="F990" i="2"/>
  <c r="F974" i="2"/>
  <c r="F958" i="2"/>
  <c r="F942" i="2"/>
  <c r="F926" i="2"/>
  <c r="F910" i="2"/>
  <c r="F894" i="2"/>
  <c r="F878" i="2"/>
  <c r="F862" i="2"/>
  <c r="F846" i="2"/>
  <c r="F830" i="2"/>
  <c r="F814" i="2"/>
  <c r="F798" i="2"/>
  <c r="F782" i="2"/>
  <c r="F766" i="2"/>
  <c r="F750" i="2"/>
  <c r="F734" i="2"/>
  <c r="F718" i="2"/>
  <c r="F702" i="2"/>
  <c r="F686" i="2"/>
  <c r="F670" i="2"/>
  <c r="F654" i="2"/>
  <c r="F638" i="2"/>
  <c r="F622" i="2"/>
  <c r="F606" i="2"/>
  <c r="F590" i="2"/>
  <c r="F574" i="2"/>
  <c r="F558" i="2"/>
  <c r="F542" i="2"/>
  <c r="F526" i="2"/>
  <c r="F510" i="2"/>
  <c r="F494" i="2"/>
  <c r="F478" i="2"/>
  <c r="F462" i="2"/>
  <c r="F446" i="2"/>
  <c r="F430" i="2"/>
  <c r="F414" i="2"/>
  <c r="F398" i="2"/>
  <c r="F382" i="2"/>
  <c r="F366" i="2"/>
  <c r="F350" i="2"/>
  <c r="F334" i="2"/>
  <c r="F318" i="2"/>
  <c r="F302" i="2"/>
  <c r="F286" i="2"/>
  <c r="F270" i="2"/>
  <c r="F254" i="2"/>
  <c r="F238" i="2"/>
  <c r="F222" i="2"/>
  <c r="F206" i="2"/>
  <c r="F190" i="2"/>
  <c r="F174" i="2"/>
  <c r="F158" i="2"/>
  <c r="F142" i="2"/>
  <c r="F126" i="2"/>
  <c r="F110" i="2"/>
  <c r="F94" i="2"/>
  <c r="F78" i="2"/>
  <c r="F62" i="2"/>
  <c r="F46" i="2"/>
  <c r="F30" i="2"/>
  <c r="F14" i="2"/>
  <c r="F1021" i="2"/>
  <c r="F1005" i="2"/>
  <c r="F989" i="2"/>
  <c r="F973" i="2"/>
  <c r="F957" i="2"/>
  <c r="F941" i="2"/>
  <c r="F925" i="2"/>
  <c r="F909" i="2"/>
  <c r="F893" i="2"/>
  <c r="F877" i="2"/>
  <c r="F861" i="2"/>
  <c r="F845" i="2"/>
  <c r="F829" i="2"/>
  <c r="F813" i="2"/>
  <c r="F797" i="2"/>
  <c r="F781" i="2"/>
  <c r="F765" i="2"/>
  <c r="F749" i="2"/>
  <c r="F733" i="2"/>
  <c r="F717" i="2"/>
  <c r="F701" i="2"/>
  <c r="F685" i="2"/>
  <c r="F669" i="2"/>
  <c r="F653" i="2"/>
  <c r="F637" i="2"/>
  <c r="F621" i="2"/>
  <c r="F605" i="2"/>
  <c r="F589" i="2"/>
  <c r="F573" i="2"/>
  <c r="F557" i="2"/>
  <c r="F541" i="2"/>
  <c r="F525" i="2"/>
  <c r="F509" i="2"/>
  <c r="F493" i="2"/>
  <c r="F477" i="2"/>
  <c r="F461" i="2"/>
  <c r="F445" i="2"/>
  <c r="F429" i="2"/>
  <c r="F413" i="2"/>
  <c r="F397" i="2"/>
  <c r="F381" i="2"/>
  <c r="F365" i="2"/>
  <c r="F349" i="2"/>
  <c r="F333" i="2"/>
  <c r="F317" i="2"/>
  <c r="F301" i="2"/>
  <c r="F285" i="2"/>
  <c r="F269" i="2"/>
  <c r="F253" i="2"/>
  <c r="F237" i="2"/>
  <c r="F221" i="2"/>
  <c r="F205" i="2"/>
  <c r="F189" i="2"/>
  <c r="F173" i="2"/>
  <c r="F157" i="2"/>
  <c r="F141" i="2"/>
  <c r="F125" i="2"/>
  <c r="F109" i="2"/>
  <c r="F93" i="2"/>
  <c r="F77" i="2"/>
  <c r="F61" i="2"/>
  <c r="F45" i="2"/>
  <c r="F29" i="2"/>
  <c r="F13" i="2"/>
  <c r="F1020" i="2"/>
  <c r="F1004" i="2"/>
  <c r="F988" i="2"/>
  <c r="F972" i="2"/>
  <c r="F956" i="2"/>
  <c r="F940" i="2"/>
  <c r="F924" i="2"/>
  <c r="F908" i="2"/>
  <c r="F892" i="2"/>
  <c r="F876" i="2"/>
  <c r="F860" i="2"/>
  <c r="F844" i="2"/>
  <c r="F828" i="2"/>
  <c r="F812" i="2"/>
  <c r="F796" i="2"/>
  <c r="F780" i="2"/>
  <c r="F764" i="2"/>
  <c r="F748" i="2"/>
  <c r="F732" i="2"/>
  <c r="F716" i="2"/>
  <c r="F700" i="2"/>
  <c r="F684" i="2"/>
  <c r="F668" i="2"/>
  <c r="F652" i="2"/>
  <c r="F636" i="2"/>
  <c r="F620" i="2"/>
  <c r="F604" i="2"/>
  <c r="F588" i="2"/>
  <c r="F572" i="2"/>
  <c r="F556" i="2"/>
  <c r="F540" i="2"/>
  <c r="F524" i="2"/>
  <c r="F508" i="2"/>
  <c r="F492" i="2"/>
  <c r="F476" i="2"/>
  <c r="F460" i="2"/>
  <c r="F444" i="2"/>
  <c r="F428" i="2"/>
  <c r="F412" i="2"/>
  <c r="F396" i="2"/>
  <c r="F380" i="2"/>
  <c r="F364" i="2"/>
  <c r="F348" i="2"/>
  <c r="F332" i="2"/>
  <c r="F316" i="2"/>
  <c r="F300" i="2"/>
  <c r="F284" i="2"/>
  <c r="F268" i="2"/>
  <c r="F252" i="2"/>
  <c r="F236" i="2"/>
  <c r="F220" i="2"/>
  <c r="F204" i="2"/>
  <c r="F188" i="2"/>
  <c r="F172" i="2"/>
  <c r="F156" i="2"/>
  <c r="F140" i="2"/>
  <c r="F124" i="2"/>
  <c r="F108" i="2"/>
  <c r="F92" i="2"/>
  <c r="F76" i="2"/>
  <c r="F60" i="2"/>
  <c r="F44" i="2"/>
  <c r="F28" i="2"/>
  <c r="F12" i="2"/>
  <c r="F986" i="2"/>
  <c r="F1019" i="2"/>
  <c r="F1003" i="2"/>
  <c r="F987" i="2"/>
  <c r="F971" i="2"/>
  <c r="F955" i="2"/>
  <c r="F939" i="2"/>
  <c r="F923" i="2"/>
  <c r="F907" i="2"/>
  <c r="F891" i="2"/>
  <c r="F875" i="2"/>
  <c r="F859" i="2"/>
  <c r="F843" i="2"/>
  <c r="F827" i="2"/>
  <c r="F811" i="2"/>
  <c r="F795" i="2"/>
  <c r="F779" i="2"/>
  <c r="F763" i="2"/>
  <c r="F747" i="2"/>
  <c r="F731" i="2"/>
  <c r="F715" i="2"/>
  <c r="F699" i="2"/>
  <c r="F683" i="2"/>
  <c r="F667" i="2"/>
  <c r="F651" i="2"/>
  <c r="F635" i="2"/>
  <c r="F619" i="2"/>
  <c r="F603" i="2"/>
  <c r="F587" i="2"/>
  <c r="F571" i="2"/>
  <c r="F555" i="2"/>
  <c r="F539" i="2"/>
  <c r="F523" i="2"/>
  <c r="F507" i="2"/>
  <c r="F491" i="2"/>
  <c r="F475" i="2"/>
  <c r="F459" i="2"/>
  <c r="F443" i="2"/>
  <c r="F427" i="2"/>
  <c r="F411" i="2"/>
  <c r="F395" i="2"/>
  <c r="F379" i="2"/>
  <c r="F363" i="2"/>
  <c r="F347" i="2"/>
  <c r="F331" i="2"/>
  <c r="F315" i="2"/>
  <c r="F299" i="2"/>
  <c r="F283" i="2"/>
  <c r="F267" i="2"/>
  <c r="F251" i="2"/>
  <c r="F235" i="2"/>
  <c r="F219" i="2"/>
  <c r="F203" i="2"/>
  <c r="F187" i="2"/>
  <c r="F171" i="2"/>
  <c r="F155" i="2"/>
  <c r="F139" i="2"/>
  <c r="F123" i="2"/>
  <c r="F107" i="2"/>
  <c r="F91" i="2"/>
  <c r="F75" i="2"/>
  <c r="F59" i="2"/>
  <c r="F43" i="2"/>
  <c r="F27" i="2"/>
  <c r="F11" i="2"/>
  <c r="F1017" i="2"/>
  <c r="F1001" i="2"/>
  <c r="F985" i="2"/>
  <c r="F969" i="2"/>
  <c r="F953" i="2"/>
  <c r="F937" i="2"/>
  <c r="F921" i="2"/>
  <c r="F905" i="2"/>
  <c r="F889" i="2"/>
  <c r="F873" i="2"/>
  <c r="F857" i="2"/>
  <c r="F841" i="2"/>
  <c r="F825" i="2"/>
  <c r="F809" i="2"/>
  <c r="F793" i="2"/>
  <c r="F777" i="2"/>
  <c r="F761" i="2"/>
  <c r="F745" i="2"/>
  <c r="F729" i="2"/>
  <c r="F713" i="2"/>
  <c r="F697" i="2"/>
  <c r="F681" i="2"/>
  <c r="F665" i="2"/>
  <c r="F649" i="2"/>
  <c r="F633" i="2"/>
  <c r="F617" i="2"/>
  <c r="F601" i="2"/>
  <c r="F585" i="2"/>
  <c r="F569" i="2"/>
  <c r="F553" i="2"/>
  <c r="F537" i="2"/>
  <c r="F521" i="2"/>
  <c r="F505" i="2"/>
  <c r="F489" i="2"/>
  <c r="F473" i="2"/>
  <c r="F457" i="2"/>
  <c r="F441" i="2"/>
  <c r="F425" i="2"/>
  <c r="F409" i="2"/>
  <c r="F393" i="2"/>
  <c r="F377" i="2"/>
  <c r="F361" i="2"/>
  <c r="F345" i="2"/>
  <c r="F329" i="2"/>
  <c r="F313" i="2"/>
  <c r="F297" i="2"/>
  <c r="F281" i="2"/>
  <c r="F265" i="2"/>
  <c r="F249" i="2"/>
  <c r="F233" i="2"/>
  <c r="F217" i="2"/>
  <c r="F201" i="2"/>
  <c r="F185" i="2"/>
  <c r="F169" i="2"/>
  <c r="F153" i="2"/>
  <c r="F137" i="2"/>
  <c r="F121" i="2"/>
  <c r="F105" i="2"/>
  <c r="F89" i="2"/>
  <c r="F73" i="2"/>
  <c r="F57" i="2"/>
  <c r="F41" i="2"/>
  <c r="F25" i="2"/>
  <c r="F9" i="2"/>
  <c r="F1031" i="2"/>
  <c r="F1015" i="2"/>
  <c r="F999" i="2"/>
  <c r="F983" i="2"/>
  <c r="F967" i="2"/>
  <c r="F951" i="2"/>
  <c r="F935" i="2"/>
  <c r="F919" i="2"/>
  <c r="F903" i="2"/>
  <c r="F887" i="2"/>
  <c r="F871" i="2"/>
  <c r="F855" i="2"/>
  <c r="F839" i="2"/>
  <c r="F823" i="2"/>
  <c r="F807" i="2"/>
  <c r="F791" i="2"/>
  <c r="F775" i="2"/>
  <c r="F759" i="2"/>
  <c r="F743" i="2"/>
  <c r="F727" i="2"/>
  <c r="F711" i="2"/>
  <c r="F695" i="2"/>
  <c r="F679" i="2"/>
  <c r="F663" i="2"/>
  <c r="F647" i="2"/>
  <c r="F631" i="2"/>
  <c r="F615" i="2"/>
  <c r="F599" i="2"/>
  <c r="F583" i="2"/>
  <c r="F567" i="2"/>
  <c r="F551" i="2"/>
  <c r="F535" i="2"/>
  <c r="F519" i="2"/>
  <c r="F503" i="2"/>
  <c r="F487" i="2"/>
  <c r="F471" i="2"/>
  <c r="F455" i="2"/>
  <c r="F439" i="2"/>
  <c r="F423" i="2"/>
  <c r="F407" i="2"/>
  <c r="F391" i="2"/>
  <c r="F375" i="2"/>
  <c r="F359" i="2"/>
  <c r="F343" i="2"/>
  <c r="F327" i="2"/>
  <c r="F311" i="2"/>
  <c r="F295" i="2"/>
  <c r="F279" i="2"/>
  <c r="F263" i="2"/>
  <c r="F247" i="2"/>
  <c r="F231" i="2"/>
  <c r="F215" i="2"/>
  <c r="F199" i="2"/>
  <c r="F183" i="2"/>
  <c r="F167" i="2"/>
  <c r="F151" i="2"/>
  <c r="F135" i="2"/>
  <c r="F119" i="2"/>
  <c r="F103" i="2"/>
  <c r="F87" i="2"/>
  <c r="F71" i="2"/>
  <c r="F55" i="2"/>
  <c r="F39" i="2"/>
  <c r="F23" i="2"/>
  <c r="F7" i="2"/>
  <c r="F922" i="2"/>
  <c r="F858" i="2"/>
  <c r="F778" i="2"/>
  <c r="F1030" i="2"/>
  <c r="F1014" i="2"/>
  <c r="F998" i="2"/>
  <c r="F982" i="2"/>
  <c r="F966" i="2"/>
  <c r="F950" i="2"/>
  <c r="F934" i="2"/>
  <c r="F918" i="2"/>
  <c r="F902" i="2"/>
  <c r="F886" i="2"/>
  <c r="F870" i="2"/>
  <c r="F854" i="2"/>
  <c r="F838" i="2"/>
  <c r="F822" i="2"/>
  <c r="F806" i="2"/>
  <c r="F790" i="2"/>
  <c r="F774" i="2"/>
  <c r="F758" i="2"/>
  <c r="F742" i="2"/>
  <c r="F726" i="2"/>
  <c r="F710" i="2"/>
  <c r="F694" i="2"/>
  <c r="F678" i="2"/>
  <c r="F662" i="2"/>
  <c r="F646" i="2"/>
  <c r="F630" i="2"/>
  <c r="F614" i="2"/>
  <c r="F598" i="2"/>
  <c r="F582" i="2"/>
  <c r="F566" i="2"/>
  <c r="F550" i="2"/>
  <c r="F534" i="2"/>
  <c r="F518" i="2"/>
  <c r="F502" i="2"/>
  <c r="F486" i="2"/>
  <c r="F470" i="2"/>
  <c r="F454" i="2"/>
  <c r="F438" i="2"/>
  <c r="F422" i="2"/>
  <c r="F406" i="2"/>
  <c r="F390" i="2"/>
  <c r="F374" i="2"/>
  <c r="F358" i="2"/>
  <c r="F342" i="2"/>
  <c r="F326" i="2"/>
  <c r="F310" i="2"/>
  <c r="F294" i="2"/>
  <c r="F278" i="2"/>
  <c r="F262" i="2"/>
  <c r="F246" i="2"/>
  <c r="F230" i="2"/>
  <c r="F214" i="2"/>
  <c r="F198" i="2"/>
  <c r="F182" i="2"/>
  <c r="F166" i="2"/>
  <c r="F150" i="2"/>
  <c r="F134" i="2"/>
  <c r="F118" i="2"/>
  <c r="F102" i="2"/>
  <c r="F86" i="2"/>
  <c r="F70" i="2"/>
  <c r="F54" i="2"/>
  <c r="F38" i="2"/>
  <c r="F22" i="2"/>
  <c r="F6" i="2"/>
  <c r="F970" i="2"/>
  <c r="F1029" i="2"/>
  <c r="F1013" i="2"/>
  <c r="F997" i="2"/>
  <c r="F981" i="2"/>
  <c r="F965" i="2"/>
  <c r="F949" i="2"/>
  <c r="F933" i="2"/>
  <c r="F917" i="2"/>
  <c r="F901" i="2"/>
  <c r="F885" i="2"/>
  <c r="F869" i="2"/>
  <c r="F853" i="2"/>
  <c r="F837" i="2"/>
  <c r="F821" i="2"/>
  <c r="F805" i="2"/>
  <c r="F789" i="2"/>
  <c r="F773" i="2"/>
  <c r="F757" i="2"/>
  <c r="F741" i="2"/>
  <c r="F725" i="2"/>
  <c r="F709" i="2"/>
  <c r="F693" i="2"/>
  <c r="F677" i="2"/>
  <c r="F661" i="2"/>
  <c r="F645" i="2"/>
  <c r="F629" i="2"/>
  <c r="F613" i="2"/>
  <c r="F597" i="2"/>
  <c r="F581" i="2"/>
  <c r="F565" i="2"/>
  <c r="F549" i="2"/>
  <c r="F533" i="2"/>
  <c r="F517" i="2"/>
  <c r="F501" i="2"/>
  <c r="F485" i="2"/>
  <c r="F469" i="2"/>
  <c r="F453" i="2"/>
  <c r="F437" i="2"/>
  <c r="F421" i="2"/>
  <c r="F405" i="2"/>
  <c r="F389" i="2"/>
  <c r="F373" i="2"/>
  <c r="F357" i="2"/>
  <c r="F341" i="2"/>
  <c r="F325" i="2"/>
  <c r="F309" i="2"/>
  <c r="F293" i="2"/>
  <c r="F277" i="2"/>
  <c r="F261" i="2"/>
  <c r="F245" i="2"/>
  <c r="F229" i="2"/>
  <c r="F213" i="2"/>
  <c r="F197" i="2"/>
  <c r="F181" i="2"/>
  <c r="F165" i="2"/>
  <c r="F149" i="2"/>
  <c r="F133" i="2"/>
  <c r="F117" i="2"/>
  <c r="F101" i="2"/>
  <c r="F85" i="2"/>
  <c r="F69" i="2"/>
  <c r="F53" i="2"/>
  <c r="F37" i="2"/>
  <c r="F21" i="2"/>
  <c r="F5" i="2"/>
  <c r="F1002" i="2"/>
  <c r="F1028" i="2"/>
  <c r="F1012" i="2"/>
  <c r="F996" i="2"/>
  <c r="F980" i="2"/>
  <c r="F964" i="2"/>
  <c r="F948" i="2"/>
  <c r="F932" i="2"/>
  <c r="F916" i="2"/>
  <c r="F900" i="2"/>
  <c r="F884" i="2"/>
  <c r="F868" i="2"/>
  <c r="F852" i="2"/>
  <c r="F836" i="2"/>
  <c r="F820" i="2"/>
  <c r="F804" i="2"/>
  <c r="F788" i="2"/>
  <c r="F772" i="2"/>
  <c r="F756" i="2"/>
  <c r="F740" i="2"/>
  <c r="F724" i="2"/>
  <c r="F708" i="2"/>
  <c r="F692" i="2"/>
  <c r="F676" i="2"/>
  <c r="F660" i="2"/>
  <c r="F644" i="2"/>
  <c r="F628" i="2"/>
  <c r="F612" i="2"/>
  <c r="F596" i="2"/>
  <c r="F580" i="2"/>
  <c r="F564" i="2"/>
  <c r="F548" i="2"/>
  <c r="F532" i="2"/>
  <c r="F516" i="2"/>
  <c r="F500" i="2"/>
  <c r="F484" i="2"/>
  <c r="F468" i="2"/>
  <c r="F452" i="2"/>
  <c r="F436" i="2"/>
  <c r="F420" i="2"/>
  <c r="F404" i="2"/>
  <c r="F388" i="2"/>
  <c r="F372" i="2"/>
  <c r="F356" i="2"/>
  <c r="F340" i="2"/>
  <c r="F324" i="2"/>
  <c r="F308" i="2"/>
  <c r="F292" i="2"/>
  <c r="F276" i="2"/>
  <c r="F260" i="2"/>
  <c r="F244" i="2"/>
  <c r="F228" i="2"/>
  <c r="F212" i="2"/>
  <c r="F196" i="2"/>
  <c r="F180" i="2"/>
  <c r="F164" i="2"/>
  <c r="F148" i="2"/>
  <c r="F132" i="2"/>
  <c r="F116" i="2"/>
  <c r="F100" i="2"/>
  <c r="F84" i="2"/>
  <c r="F68" i="2"/>
  <c r="F52" i="2"/>
  <c r="F36" i="2"/>
  <c r="F20" i="2"/>
  <c r="F4" i="2"/>
  <c r="F1027" i="2"/>
  <c r="F1011" i="2"/>
  <c r="F995" i="2"/>
  <c r="F979" i="2"/>
  <c r="F963" i="2"/>
  <c r="F947" i="2"/>
  <c r="F931" i="2"/>
  <c r="F915" i="2"/>
  <c r="F899" i="2"/>
  <c r="F883" i="2"/>
  <c r="F867" i="2"/>
  <c r="F851" i="2"/>
  <c r="F835" i="2"/>
  <c r="F819" i="2"/>
  <c r="F803" i="2"/>
  <c r="F787" i="2"/>
  <c r="F771" i="2"/>
  <c r="F755" i="2"/>
  <c r="F739" i="2"/>
  <c r="F723" i="2"/>
  <c r="F707" i="2"/>
  <c r="F691" i="2"/>
  <c r="F675" i="2"/>
  <c r="F659" i="2"/>
  <c r="F643" i="2"/>
  <c r="F627" i="2"/>
  <c r="F611" i="2"/>
  <c r="F595" i="2"/>
  <c r="F579" i="2"/>
  <c r="F563" i="2"/>
  <c r="F547" i="2"/>
  <c r="F531" i="2"/>
  <c r="F515" i="2"/>
  <c r="F499" i="2"/>
  <c r="F483" i="2"/>
  <c r="F467" i="2"/>
  <c r="F451" i="2"/>
  <c r="F435" i="2"/>
  <c r="F419" i="2"/>
  <c r="F403" i="2"/>
  <c r="F387" i="2"/>
  <c r="F371" i="2"/>
  <c r="F355" i="2"/>
  <c r="F339" i="2"/>
  <c r="F323" i="2"/>
  <c r="F307" i="2"/>
  <c r="F291" i="2"/>
  <c r="F275" i="2"/>
  <c r="F259" i="2"/>
  <c r="F243" i="2"/>
  <c r="F227" i="2"/>
  <c r="F211" i="2"/>
  <c r="F195" i="2"/>
  <c r="F179" i="2"/>
  <c r="F163" i="2"/>
  <c r="F147" i="2"/>
  <c r="F131" i="2"/>
  <c r="F115" i="2"/>
  <c r="F99" i="2"/>
  <c r="F83" i="2"/>
  <c r="F67" i="2"/>
  <c r="F51" i="2"/>
  <c r="F35" i="2"/>
  <c r="F19" i="2"/>
  <c r="F3" i="2"/>
  <c r="F1026" i="2"/>
  <c r="F1010" i="2"/>
  <c r="F994" i="2"/>
  <c r="F978" i="2"/>
  <c r="F962" i="2"/>
  <c r="F946" i="2"/>
  <c r="F930" i="2"/>
  <c r="F914" i="2"/>
  <c r="F898" i="2"/>
  <c r="F882" i="2"/>
  <c r="F866" i="2"/>
  <c r="F850" i="2"/>
  <c r="F834" i="2"/>
  <c r="F818" i="2"/>
  <c r="F802" i="2"/>
  <c r="F786" i="2"/>
  <c r="F770" i="2"/>
  <c r="F754" i="2"/>
  <c r="F738" i="2"/>
  <c r="F722" i="2"/>
  <c r="F706" i="2"/>
  <c r="F690" i="2"/>
  <c r="F674" i="2"/>
  <c r="F658" i="2"/>
  <c r="F642" i="2"/>
  <c r="F626" i="2"/>
  <c r="F610" i="2"/>
  <c r="F594" i="2"/>
  <c r="F578" i="2"/>
  <c r="F562" i="2"/>
  <c r="F546" i="2"/>
  <c r="F530" i="2"/>
  <c r="F514" i="2"/>
  <c r="F498" i="2"/>
  <c r="F482" i="2"/>
  <c r="F466" i="2"/>
  <c r="F450" i="2"/>
  <c r="F434" i="2"/>
  <c r="F418" i="2"/>
  <c r="F402" i="2"/>
  <c r="F386" i="2"/>
  <c r="F370" i="2"/>
  <c r="F354" i="2"/>
  <c r="F338" i="2"/>
  <c r="F322" i="2"/>
  <c r="F306" i="2"/>
  <c r="F290" i="2"/>
  <c r="F274" i="2"/>
  <c r="F258" i="2"/>
  <c r="F242" i="2"/>
  <c r="F226" i="2"/>
  <c r="F210" i="2"/>
  <c r="F194" i="2"/>
  <c r="F178" i="2"/>
  <c r="F162" i="2"/>
  <c r="F146" i="2"/>
  <c r="F130" i="2"/>
  <c r="F114" i="2"/>
  <c r="F98" i="2"/>
  <c r="F82" i="2"/>
  <c r="F66" i="2"/>
  <c r="F50" i="2"/>
  <c r="F34" i="2"/>
  <c r="F18" i="2"/>
  <c r="F2" i="2"/>
  <c r="F1025" i="2"/>
  <c r="F1009" i="2"/>
  <c r="F993" i="2"/>
  <c r="F977" i="2"/>
  <c r="F961" i="2"/>
  <c r="F945" i="2"/>
  <c r="F929" i="2"/>
  <c r="F913" i="2"/>
  <c r="F897" i="2"/>
  <c r="F881" i="2"/>
  <c r="F865" i="2"/>
  <c r="F849" i="2"/>
  <c r="F833" i="2"/>
  <c r="F817" i="2"/>
  <c r="F801" i="2"/>
  <c r="F785" i="2"/>
  <c r="F769" i="2"/>
  <c r="F753" i="2"/>
  <c r="F737" i="2"/>
  <c r="F721" i="2"/>
  <c r="F705" i="2"/>
  <c r="F689" i="2"/>
  <c r="F673" i="2"/>
  <c r="F657" i="2"/>
  <c r="F641" i="2"/>
  <c r="F625" i="2"/>
  <c r="F609" i="2"/>
  <c r="F593" i="2"/>
  <c r="F577" i="2"/>
  <c r="F561" i="2"/>
  <c r="F545" i="2"/>
  <c r="F529" i="2"/>
  <c r="F513" i="2"/>
  <c r="F497" i="2"/>
  <c r="F481" i="2"/>
  <c r="F465" i="2"/>
  <c r="F449" i="2"/>
  <c r="F433" i="2"/>
  <c r="F417" i="2"/>
  <c r="F401" i="2"/>
  <c r="F385" i="2"/>
  <c r="F369" i="2"/>
  <c r="F353" i="2"/>
  <c r="F337" i="2"/>
  <c r="F321" i="2"/>
  <c r="F305" i="2"/>
  <c r="F289" i="2"/>
  <c r="F273" i="2"/>
  <c r="F257" i="2"/>
  <c r="F241" i="2"/>
  <c r="F225" i="2"/>
  <c r="F209" i="2"/>
  <c r="F193" i="2"/>
  <c r="F177" i="2"/>
  <c r="F161" i="2"/>
  <c r="F145" i="2"/>
  <c r="F129" i="2"/>
  <c r="F113" i="2"/>
  <c r="F97" i="2"/>
  <c r="F81" i="2"/>
  <c r="F65" i="2"/>
  <c r="F49" i="2"/>
  <c r="F33" i="2"/>
  <c r="F17" i="2"/>
  <c r="F1024" i="2"/>
  <c r="F1008" i="2"/>
  <c r="F992" i="2"/>
  <c r="F976" i="2"/>
  <c r="F960" i="2"/>
  <c r="F944" i="2"/>
  <c r="F928" i="2"/>
  <c r="F912" i="2"/>
  <c r="F896" i="2"/>
  <c r="F880" i="2"/>
  <c r="F864" i="2"/>
  <c r="F848" i="2"/>
  <c r="F832" i="2"/>
  <c r="F816" i="2"/>
  <c r="F800" i="2"/>
  <c r="F784" i="2"/>
  <c r="F768" i="2"/>
  <c r="F752" i="2"/>
  <c r="F736" i="2"/>
  <c r="F720" i="2"/>
  <c r="F704" i="2"/>
  <c r="F688" i="2"/>
  <c r="F672" i="2"/>
  <c r="F656" i="2"/>
  <c r="F640" i="2"/>
  <c r="F624" i="2"/>
  <c r="F608" i="2"/>
  <c r="F592" i="2"/>
  <c r="F576" i="2"/>
  <c r="F560" i="2"/>
  <c r="F544" i="2"/>
  <c r="F528" i="2"/>
  <c r="F512" i="2"/>
  <c r="F496" i="2"/>
  <c r="F480" i="2"/>
  <c r="F464" i="2"/>
  <c r="F448" i="2"/>
  <c r="F432" i="2"/>
  <c r="F416" i="2"/>
  <c r="F400" i="2"/>
  <c r="F384" i="2"/>
  <c r="F368" i="2"/>
  <c r="F352" i="2"/>
  <c r="F336" i="2"/>
  <c r="F320" i="2"/>
  <c r="F304" i="2"/>
  <c r="F288" i="2"/>
  <c r="F272" i="2"/>
  <c r="F256" i="2"/>
  <c r="F240" i="2"/>
  <c r="F224" i="2"/>
  <c r="F208" i="2"/>
  <c r="F192" i="2"/>
  <c r="F176" i="2"/>
  <c r="F160" i="2"/>
  <c r="F144" i="2"/>
  <c r="F128" i="2"/>
  <c r="F112" i="2"/>
  <c r="F96" i="2"/>
  <c r="F80" i="2"/>
  <c r="F64" i="2"/>
  <c r="F48" i="2"/>
  <c r="F32" i="2"/>
  <c r="F16" i="2"/>
  <c r="F1018" i="2"/>
  <c r="F938" i="2"/>
  <c r="F874" i="2"/>
  <c r="F794" i="2"/>
  <c r="F730" i="2"/>
  <c r="S24" i="1"/>
  <c r="T24" i="1" s="1"/>
  <c r="R29" i="1"/>
  <c r="R39" i="1"/>
  <c r="S34" i="1"/>
  <c r="T34" i="1" s="1"/>
  <c r="F298" i="2"/>
  <c r="F426" i="2"/>
  <c r="F554" i="2"/>
  <c r="F682" i="2"/>
  <c r="F840" i="2"/>
  <c r="S21" i="1"/>
  <c r="T21" i="1" s="1"/>
  <c r="R26" i="1"/>
  <c r="S8" i="1"/>
  <c r="T8" i="1" s="1"/>
  <c r="R13" i="1"/>
  <c r="S17" i="1"/>
  <c r="T17" i="1" s="1"/>
  <c r="R22" i="1"/>
  <c r="F842" i="2"/>
  <c r="S9" i="1"/>
  <c r="T9" i="1" s="1"/>
  <c r="R14" i="1"/>
  <c r="R23" i="1"/>
  <c r="S18" i="1"/>
  <c r="T18" i="1" s="1"/>
  <c r="F314" i="2"/>
  <c r="F442" i="2"/>
  <c r="F570" i="2"/>
  <c r="F698" i="2"/>
  <c r="F856" i="2"/>
  <c r="R34" i="1"/>
  <c r="R31" i="1"/>
  <c r="S26" i="1"/>
  <c r="T26" i="1" s="1"/>
  <c r="F584" i="2"/>
  <c r="F712" i="2"/>
  <c r="F872" i="2"/>
  <c r="D7" i="30"/>
  <c r="D8" i="30" s="1"/>
  <c r="E6" i="30"/>
  <c r="R32" i="1"/>
  <c r="S27" i="1"/>
  <c r="T27" i="1" s="1"/>
  <c r="F330" i="2"/>
  <c r="F458" i="2"/>
  <c r="F586" i="2"/>
  <c r="F714" i="2"/>
  <c r="F888" i="2"/>
  <c r="R15" i="1"/>
  <c r="S10" i="1"/>
  <c r="T10" i="1" s="1"/>
  <c r="R25" i="1"/>
  <c r="S20" i="1"/>
  <c r="T20" i="1" s="1"/>
  <c r="D1031" i="2"/>
  <c r="E17" i="30"/>
  <c r="R11" i="1"/>
  <c r="R27" i="1"/>
  <c r="D1017" i="2"/>
  <c r="S19" i="1"/>
  <c r="T19" i="1" s="1"/>
  <c r="S35" i="1"/>
  <c r="T35" i="1" s="1"/>
  <c r="R19" i="1"/>
  <c r="R35" i="1"/>
  <c r="D1028" i="2"/>
  <c r="D1029" i="2"/>
  <c r="D1014" i="2"/>
  <c r="E8" i="30" l="1"/>
  <c r="D9" i="30"/>
  <c r="E9" i="30" l="1"/>
  <c r="D10" i="30"/>
  <c r="E10" i="30" l="1"/>
  <c r="D11" i="30"/>
  <c r="E11" i="30" l="1"/>
  <c r="D12" i="30"/>
  <c r="D13" i="30" l="1"/>
  <c r="E12" i="30"/>
  <c r="D14" i="30" l="1"/>
  <c r="E13" i="30"/>
  <c r="D15" i="30" l="1"/>
  <c r="E15" i="30" s="1"/>
  <c r="E14" i="30"/>
</calcChain>
</file>

<file path=xl/sharedStrings.xml><?xml version="1.0" encoding="utf-8"?>
<sst xmlns="http://schemas.openxmlformats.org/spreadsheetml/2006/main" count="1307" uniqueCount="89">
  <si>
    <t>Sample Name</t>
  </si>
  <si>
    <t>∂18O corrigé</t>
  </si>
  <si>
    <t>∂13C corrigé</t>
  </si>
  <si>
    <t>ch3-5</t>
  </si>
  <si>
    <t>ch3-10</t>
  </si>
  <si>
    <t>ch3-15</t>
  </si>
  <si>
    <t>ch3-20</t>
  </si>
  <si>
    <t>ch3-25</t>
  </si>
  <si>
    <t>ch3-30</t>
  </si>
  <si>
    <t>ch3-35</t>
  </si>
  <si>
    <t>ch3-40</t>
  </si>
  <si>
    <t>ch3-50</t>
  </si>
  <si>
    <t>ch3-55</t>
  </si>
  <si>
    <t>ch3-60</t>
  </si>
  <si>
    <t>ch3-65</t>
  </si>
  <si>
    <t>ch3-70</t>
  </si>
  <si>
    <t>ch3-75</t>
  </si>
  <si>
    <t>ch3-80</t>
  </si>
  <si>
    <t>ch3-85</t>
  </si>
  <si>
    <t>ch3-90</t>
  </si>
  <si>
    <t>ch3-95</t>
  </si>
  <si>
    <t>ch3-100</t>
  </si>
  <si>
    <t>ch3-105</t>
  </si>
  <si>
    <t>ch3-110</t>
  </si>
  <si>
    <t>ch3-115</t>
  </si>
  <si>
    <t>ch3-120</t>
  </si>
  <si>
    <t>ch3-125</t>
  </si>
  <si>
    <t>ch3-130</t>
  </si>
  <si>
    <t>ch3-30D1</t>
  </si>
  <si>
    <t>ch3-30D2</t>
  </si>
  <si>
    <t>ch3-30G1</t>
  </si>
  <si>
    <t>ch3-30G2</t>
  </si>
  <si>
    <t>ch3-95D2</t>
  </si>
  <si>
    <t>ch3-95G1</t>
  </si>
  <si>
    <t>ch3-95G2</t>
  </si>
  <si>
    <t>ch3-45</t>
  </si>
  <si>
    <t>mm/base</t>
  </si>
  <si>
    <t>14C ages yr/2000</t>
  </si>
  <si>
    <t>mm/axe</t>
  </si>
  <si>
    <t>Chau-stm3-14C-A</t>
  </si>
  <si>
    <t>Chau-stm3-14C-B</t>
  </si>
  <si>
    <t>d18O du 14C</t>
  </si>
  <si>
    <t>d13C du 14C</t>
  </si>
  <si>
    <t>ch3-95D1</t>
  </si>
  <si>
    <t> 18O= -5,9075</t>
  </si>
  <si>
    <t xml:space="preserve">   13C = -7,7105</t>
  </si>
  <si>
    <t>ch3-0,5B</t>
  </si>
  <si>
    <t>ch3-2</t>
  </si>
  <si>
    <t>CH3-3,5</t>
  </si>
  <si>
    <t>ch3-5,5</t>
  </si>
  <si>
    <t>CH3-7</t>
  </si>
  <si>
    <t>CH3-8,5</t>
  </si>
  <si>
    <t>CH3-10</t>
  </si>
  <si>
    <t>CH3-11,5</t>
  </si>
  <si>
    <t>CH3-13,5</t>
  </si>
  <si>
    <t>CH3-15</t>
  </si>
  <si>
    <t>CH3-16,5</t>
  </si>
  <si>
    <t>CH3-18</t>
  </si>
  <si>
    <t>CH3-19,5</t>
  </si>
  <si>
    <t>U/Th ages yr/2000</t>
  </si>
  <si>
    <t>attention, interpol.</t>
  </si>
  <si>
    <t>CH3-30mm ∂13C corrigé</t>
  </si>
  <si>
    <t>CH3-95mm ∂13C corrigé</t>
  </si>
  <si>
    <t>d18Oc SMOW</t>
  </si>
  <si>
    <t>d18Ow SMOW</t>
  </si>
  <si>
    <t>calc. Temp. °C (O'Neil)</t>
  </si>
  <si>
    <t>calcite</t>
  </si>
  <si>
    <t>(cor. Ammersee)</t>
  </si>
  <si>
    <t>avec age F</t>
  </si>
  <si>
    <t>Carotte</t>
  </si>
  <si>
    <t xml:space="preserve">Age cal years </t>
  </si>
  <si>
    <t>d18Oprec(Ammersee)</t>
  </si>
  <si>
    <t>d18Oprec(Ardèche)</t>
  </si>
  <si>
    <t>d18O chauvet=</t>
  </si>
  <si>
    <t>AS92-5</t>
  </si>
  <si>
    <t>d18O Ammersee =</t>
  </si>
  <si>
    <t>delta (cor.) =</t>
  </si>
  <si>
    <t>no data</t>
  </si>
  <si>
    <t>AS93-1</t>
  </si>
  <si>
    <t>AS96-1</t>
  </si>
  <si>
    <t>Premier test</t>
  </si>
  <si>
    <t>décal.</t>
  </si>
  <si>
    <t>autre corr.</t>
  </si>
  <si>
    <t>saisonnière</t>
  </si>
  <si>
    <t>corr. Sais.</t>
  </si>
  <si>
    <t>U/Th age error</t>
  </si>
  <si>
    <t>error</t>
  </si>
  <si>
    <t>Ch3 - ∂18O corrigé</t>
  </si>
  <si>
    <t>Ch3 - ∂13C corrigé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</si>
</sst>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00"/>
  </numFmts>
  <fonts count="38">
    <font>
      <sz val="10"/>
      <name val="Geneva"/>
    </font>
    <font>
      <b/>
      <sz val="10"/>
      <name val="Geneva"/>
    </font>
    <font>
      <sz val="10"/>
      <name val="Geneva"/>
    </font>
    <font>
      <b/>
      <sz val="10"/>
      <color indexed="10"/>
      <name val="Geneva"/>
    </font>
    <font>
      <sz val="10"/>
      <color indexed="10"/>
      <name val="Geneva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MS Sans Serif"/>
    </font>
    <font>
      <b/>
      <i/>
      <sz val="8"/>
      <name val="MS Sans Serif"/>
      <family val="2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i/>
      <sz val="10"/>
      <color indexed="12"/>
      <name val="Geneva"/>
    </font>
    <font>
      <b/>
      <i/>
      <sz val="10"/>
      <color indexed="12"/>
      <name val="Arial"/>
    </font>
    <font>
      <i/>
      <sz val="8"/>
      <color indexed="12"/>
      <name val="MS Sans Serif"/>
    </font>
    <font>
      <i/>
      <sz val="10"/>
      <color indexed="12"/>
      <name val="Arial"/>
      <family val="2"/>
    </font>
    <font>
      <sz val="10"/>
      <name val="Arial"/>
    </font>
    <font>
      <sz val="10"/>
      <name val="Arial"/>
    </font>
    <font>
      <sz val="10"/>
      <name val="MS Sans Serif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9.25"/>
      <name val="Arial"/>
    </font>
    <font>
      <b/>
      <sz val="10"/>
      <color indexed="8"/>
      <name val="Arial"/>
      <family val="2"/>
    </font>
    <font>
      <b/>
      <i/>
      <sz val="10"/>
      <color indexed="12"/>
      <name val="Geneva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181" fontId="4" fillId="0" borderId="0" xfId="0" applyNumberFormat="1" applyFont="1" applyAlignment="1">
      <alignment horizontal="center"/>
    </xf>
    <xf numFmtId="181" fontId="3" fillId="0" borderId="0" xfId="0" applyNumberFormat="1" applyFont="1" applyAlignment="1">
      <alignment horizontal="center"/>
    </xf>
    <xf numFmtId="0" fontId="4" fillId="0" borderId="0" xfId="0" applyFont="1"/>
    <xf numFmtId="181" fontId="3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/>
    <xf numFmtId="0" fontId="18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/>
    <xf numFmtId="181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24" fillId="0" borderId="0" xfId="0" applyNumberFormat="1" applyFont="1" applyAlignment="1">
      <alignment horizontal="center"/>
    </xf>
    <xf numFmtId="0" fontId="1" fillId="0" borderId="0" xfId="0" applyFont="1"/>
    <xf numFmtId="2" fontId="18" fillId="0" borderId="0" xfId="0" applyNumberFormat="1" applyFont="1"/>
    <xf numFmtId="1" fontId="35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2" fontId="36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2" fontId="1" fillId="0" borderId="0" xfId="0" applyNumberFormat="1" applyFont="1"/>
    <xf numFmtId="2" fontId="4" fillId="0" borderId="1" xfId="0" applyNumberFormat="1" applyFont="1" applyBorder="1" applyAlignment="1">
      <alignment horizontal="center"/>
    </xf>
    <xf numFmtId="181" fontId="0" fillId="0" borderId="0" xfId="0" applyNumberFormat="1"/>
    <xf numFmtId="1" fontId="1" fillId="2" borderId="0" xfId="0" applyNumberFormat="1" applyFont="1" applyFill="1" applyAlignment="1">
      <alignment horizontal="center"/>
    </xf>
    <xf numFmtId="1" fontId="0" fillId="2" borderId="0" xfId="0" applyNumberFormat="1" applyFill="1"/>
    <xf numFmtId="1" fontId="19" fillId="2" borderId="0" xfId="0" applyNumberFormat="1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0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6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1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9.xml"/><Relationship Id="rId17" Type="http://schemas.openxmlformats.org/officeDocument/2006/relationships/worksheet" Target="worksheets/sheet7.xml"/><Relationship Id="rId25" Type="http://schemas.openxmlformats.org/officeDocument/2006/relationships/worksheet" Target="worksheets/sheet15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worksheet" Target="worksheets/sheet1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8.xml"/><Relationship Id="rId24" Type="http://schemas.openxmlformats.org/officeDocument/2006/relationships/worksheet" Target="worksheets/sheet14.xml"/><Relationship Id="rId32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5.xml"/><Relationship Id="rId23" Type="http://schemas.openxmlformats.org/officeDocument/2006/relationships/worksheet" Target="worksheets/sheet13.xml"/><Relationship Id="rId28" Type="http://schemas.openxmlformats.org/officeDocument/2006/relationships/worksheet" Target="worksheets/sheet18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9.xml"/><Relationship Id="rId31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4.xml"/><Relationship Id="rId22" Type="http://schemas.openxmlformats.org/officeDocument/2006/relationships/worksheet" Target="worksheets/sheet12.xml"/><Relationship Id="rId27" Type="http://schemas.openxmlformats.org/officeDocument/2006/relationships/worksheet" Target="worksheets/sheet1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75896580483736442"/>
          <c:h val="0.92972972972972978"/>
        </c:manualLayout>
      </c:layout>
      <c:scatterChart>
        <c:scatterStyle val="lineMarker"/>
        <c:varyColors val="0"/>
        <c:ser>
          <c:idx val="1"/>
          <c:order val="1"/>
          <c:tx>
            <c:strRef>
              <c:f>dataB!$H$1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dataB!$C$3:$C$42</c:f>
              <c:numCache>
                <c:formatCode>0</c:formatCode>
                <c:ptCount val="40"/>
                <c:pt idx="0">
                  <c:v>-0.5</c:v>
                </c:pt>
                <c:pt idx="1">
                  <c:v>2</c:v>
                </c:pt>
                <c:pt idx="2">
                  <c:v>2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8.5</c:v>
                </c:pt>
                <c:pt idx="8">
                  <c:v>10</c:v>
                </c:pt>
                <c:pt idx="9">
                  <c:v>10</c:v>
                </c:pt>
                <c:pt idx="10">
                  <c:v>11.5</c:v>
                </c:pt>
                <c:pt idx="11">
                  <c:v>13.5</c:v>
                </c:pt>
                <c:pt idx="12">
                  <c:v>15</c:v>
                </c:pt>
                <c:pt idx="13">
                  <c:v>15</c:v>
                </c:pt>
                <c:pt idx="14">
                  <c:v>16.5</c:v>
                </c:pt>
                <c:pt idx="15">
                  <c:v>18</c:v>
                </c:pt>
                <c:pt idx="16">
                  <c:v>19.5</c:v>
                </c:pt>
                <c:pt idx="17">
                  <c:v>20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40</c:v>
                </c:pt>
                <c:pt idx="22">
                  <c:v>45</c:v>
                </c:pt>
                <c:pt idx="23">
                  <c:v>50</c:v>
                </c:pt>
                <c:pt idx="24">
                  <c:v>55</c:v>
                </c:pt>
                <c:pt idx="25">
                  <c:v>60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90</c:v>
                </c:pt>
                <c:pt idx="32">
                  <c:v>95</c:v>
                </c:pt>
                <c:pt idx="33">
                  <c:v>100</c:v>
                </c:pt>
                <c:pt idx="34">
                  <c:v>105</c:v>
                </c:pt>
                <c:pt idx="35">
                  <c:v>110</c:v>
                </c:pt>
                <c:pt idx="36">
                  <c:v>115</c:v>
                </c:pt>
                <c:pt idx="37">
                  <c:v>120</c:v>
                </c:pt>
                <c:pt idx="38">
                  <c:v>125</c:v>
                </c:pt>
                <c:pt idx="39">
                  <c:v>130</c:v>
                </c:pt>
              </c:numCache>
            </c:numRef>
          </c:xVal>
          <c:yVal>
            <c:numRef>
              <c:f>dataB!$H$3:$H$42</c:f>
              <c:numCache>
                <c:formatCode>0.0000</c:formatCode>
                <c:ptCount val="40"/>
                <c:pt idx="0">
                  <c:v>-3.5964360175489887</c:v>
                </c:pt>
                <c:pt idx="2">
                  <c:v>-1.003295976414617</c:v>
                </c:pt>
                <c:pt idx="3">
                  <c:v>-2.5269026080348724</c:v>
                </c:pt>
                <c:pt idx="4">
                  <c:v>-4.3130376921044755</c:v>
                </c:pt>
                <c:pt idx="5">
                  <c:v>-5.7625206954919337</c:v>
                </c:pt>
                <c:pt idx="6">
                  <c:v>-6.5966615699550735</c:v>
                </c:pt>
                <c:pt idx="7">
                  <c:v>-7.7544147886164749</c:v>
                </c:pt>
                <c:pt idx="8">
                  <c:v>-7.7329322787578247</c:v>
                </c:pt>
                <c:pt idx="9">
                  <c:v>-5.9402376013461806</c:v>
                </c:pt>
                <c:pt idx="10">
                  <c:v>-6.9215563486394291</c:v>
                </c:pt>
                <c:pt idx="11">
                  <c:v>-7.1947430057244581</c:v>
                </c:pt>
                <c:pt idx="12">
                  <c:v>-7.2463378675102721</c:v>
                </c:pt>
                <c:pt idx="13">
                  <c:v>-6.8274258449828906</c:v>
                </c:pt>
                <c:pt idx="14">
                  <c:v>-7.086048735143712</c:v>
                </c:pt>
                <c:pt idx="15">
                  <c:v>-7.0428221594612408</c:v>
                </c:pt>
                <c:pt idx="16">
                  <c:v>-7.7263708803531097</c:v>
                </c:pt>
                <c:pt idx="17">
                  <c:v>-7.5284218731650823</c:v>
                </c:pt>
                <c:pt idx="18">
                  <c:v>-7.1785705551103565</c:v>
                </c:pt>
                <c:pt idx="19">
                  <c:v>-6.6258539671632439</c:v>
                </c:pt>
                <c:pt idx="20">
                  <c:v>-7.6503562612843403</c:v>
                </c:pt>
                <c:pt idx="21">
                  <c:v>-5.7614565481320046</c:v>
                </c:pt>
                <c:pt idx="22">
                  <c:v>-6.2615283820174445</c:v>
                </c:pt>
                <c:pt idx="23">
                  <c:v>-6.993447319179487</c:v>
                </c:pt>
                <c:pt idx="24">
                  <c:v>-8.0741440469940287</c:v>
                </c:pt>
                <c:pt idx="25">
                  <c:v>-8.0829095757958118</c:v>
                </c:pt>
                <c:pt idx="26">
                  <c:v>-7.5205348927916251</c:v>
                </c:pt>
                <c:pt idx="27">
                  <c:v>-8.0121899706351645</c:v>
                </c:pt>
                <c:pt idx="28">
                  <c:v>-7.0619694507476636</c:v>
                </c:pt>
                <c:pt idx="29">
                  <c:v>-7.9166788071462726</c:v>
                </c:pt>
                <c:pt idx="30">
                  <c:v>-7.7104999999999997</c:v>
                </c:pt>
                <c:pt idx="31">
                  <c:v>-7.4002120152797568</c:v>
                </c:pt>
                <c:pt idx="32">
                  <c:v>-7.7406111061897152</c:v>
                </c:pt>
                <c:pt idx="33">
                  <c:v>-7.1584512048724314</c:v>
                </c:pt>
                <c:pt idx="34">
                  <c:v>-7.7191777297212543</c:v>
                </c:pt>
                <c:pt idx="35">
                  <c:v>-8.3905754724498038</c:v>
                </c:pt>
                <c:pt idx="36">
                  <c:v>-8.1449717038240124</c:v>
                </c:pt>
                <c:pt idx="37">
                  <c:v>-7.4987857243705136</c:v>
                </c:pt>
                <c:pt idx="38">
                  <c:v>-8.5773332125819213</c:v>
                </c:pt>
                <c:pt idx="39">
                  <c:v>-8.069686140093479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9-45D7-9457-011E42E2F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08943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dataB!$G$1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dataB!$C$3:$C$42</c:f>
              <c:numCache>
                <c:formatCode>0</c:formatCode>
                <c:ptCount val="40"/>
                <c:pt idx="0">
                  <c:v>-0.5</c:v>
                </c:pt>
                <c:pt idx="1">
                  <c:v>2</c:v>
                </c:pt>
                <c:pt idx="2">
                  <c:v>2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8.5</c:v>
                </c:pt>
                <c:pt idx="8">
                  <c:v>10</c:v>
                </c:pt>
                <c:pt idx="9">
                  <c:v>10</c:v>
                </c:pt>
                <c:pt idx="10">
                  <c:v>11.5</c:v>
                </c:pt>
                <c:pt idx="11">
                  <c:v>13.5</c:v>
                </c:pt>
                <c:pt idx="12">
                  <c:v>15</c:v>
                </c:pt>
                <c:pt idx="13">
                  <c:v>15</c:v>
                </c:pt>
                <c:pt idx="14">
                  <c:v>16.5</c:v>
                </c:pt>
                <c:pt idx="15">
                  <c:v>18</c:v>
                </c:pt>
                <c:pt idx="16">
                  <c:v>19.5</c:v>
                </c:pt>
                <c:pt idx="17">
                  <c:v>20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40</c:v>
                </c:pt>
                <c:pt idx="22">
                  <c:v>45</c:v>
                </c:pt>
                <c:pt idx="23">
                  <c:v>50</c:v>
                </c:pt>
                <c:pt idx="24">
                  <c:v>55</c:v>
                </c:pt>
                <c:pt idx="25">
                  <c:v>60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90</c:v>
                </c:pt>
                <c:pt idx="32">
                  <c:v>95</c:v>
                </c:pt>
                <c:pt idx="33">
                  <c:v>100</c:v>
                </c:pt>
                <c:pt idx="34">
                  <c:v>105</c:v>
                </c:pt>
                <c:pt idx="35">
                  <c:v>110</c:v>
                </c:pt>
                <c:pt idx="36">
                  <c:v>115</c:v>
                </c:pt>
                <c:pt idx="37">
                  <c:v>120</c:v>
                </c:pt>
                <c:pt idx="38">
                  <c:v>125</c:v>
                </c:pt>
                <c:pt idx="39">
                  <c:v>130</c:v>
                </c:pt>
              </c:numCache>
            </c:numRef>
          </c:xVal>
          <c:yVal>
            <c:numRef>
              <c:f>dataB!$G$3:$G$42</c:f>
              <c:numCache>
                <c:formatCode>0.0000</c:formatCode>
                <c:ptCount val="40"/>
                <c:pt idx="0">
                  <c:v>-3.2849857919199632</c:v>
                </c:pt>
                <c:pt idx="2">
                  <c:v>-2.978147454835343</c:v>
                </c:pt>
                <c:pt idx="3">
                  <c:v>-2.963355704277431</c:v>
                </c:pt>
                <c:pt idx="4">
                  <c:v>-4.4148205201799033</c:v>
                </c:pt>
                <c:pt idx="5">
                  <c:v>-4.8034183815121221</c:v>
                </c:pt>
                <c:pt idx="6">
                  <c:v>-5.4810089426244293</c:v>
                </c:pt>
                <c:pt idx="7">
                  <c:v>-6.0021388019126833</c:v>
                </c:pt>
                <c:pt idx="8">
                  <c:v>-5.6131980411446536</c:v>
                </c:pt>
                <c:pt idx="9">
                  <c:v>-5.6175733623750661</c:v>
                </c:pt>
                <c:pt idx="10">
                  <c:v>-5.5654244124220087</c:v>
                </c:pt>
                <c:pt idx="11">
                  <c:v>-5.7590456806846015</c:v>
                </c:pt>
                <c:pt idx="12">
                  <c:v>-5.4791308210256267</c:v>
                </c:pt>
                <c:pt idx="13">
                  <c:v>-5.6865180406470737</c:v>
                </c:pt>
                <c:pt idx="14">
                  <c:v>-5.7422236337362502</c:v>
                </c:pt>
                <c:pt idx="15">
                  <c:v>-5.7260784055872396</c:v>
                </c:pt>
                <c:pt idx="16">
                  <c:v>-5.6667770098188326</c:v>
                </c:pt>
                <c:pt idx="17">
                  <c:v>-5.6367095246777081</c:v>
                </c:pt>
                <c:pt idx="18">
                  <c:v>-5.721355103135819</c:v>
                </c:pt>
                <c:pt idx="19">
                  <c:v>-5.3683757178506273</c:v>
                </c:pt>
                <c:pt idx="20">
                  <c:v>-6.203356657484572</c:v>
                </c:pt>
                <c:pt idx="21">
                  <c:v>-5.1410002273002169</c:v>
                </c:pt>
                <c:pt idx="22">
                  <c:v>-5.0670948227070483</c:v>
                </c:pt>
                <c:pt idx="23">
                  <c:v>-5.6229374431892341</c:v>
                </c:pt>
                <c:pt idx="24">
                  <c:v>-5.6840679926945166</c:v>
                </c:pt>
                <c:pt idx="25">
                  <c:v>-5.9908367995630574</c:v>
                </c:pt>
                <c:pt idx="26">
                  <c:v>-5.5508860652926284</c:v>
                </c:pt>
                <c:pt idx="27">
                  <c:v>-5.9054319209946229</c:v>
                </c:pt>
                <c:pt idx="28">
                  <c:v>-5.4748082287169604</c:v>
                </c:pt>
                <c:pt idx="29">
                  <c:v>-5.3922581138262764</c:v>
                </c:pt>
                <c:pt idx="30">
                  <c:v>-5.9074999999999998</c:v>
                </c:pt>
                <c:pt idx="31">
                  <c:v>-5.9241537125503232</c:v>
                </c:pt>
                <c:pt idx="32">
                  <c:v>-5.6259074914163785</c:v>
                </c:pt>
                <c:pt idx="33">
                  <c:v>-5.3139488198458666</c:v>
                </c:pt>
                <c:pt idx="34">
                  <c:v>-5.6749522764822675</c:v>
                </c:pt>
                <c:pt idx="35">
                  <c:v>-5.7583555262794093</c:v>
                </c:pt>
                <c:pt idx="36">
                  <c:v>-6.0262135678760735</c:v>
                </c:pt>
                <c:pt idx="37">
                  <c:v>-5.7287678906407828</c:v>
                </c:pt>
                <c:pt idx="38">
                  <c:v>-6.3038888536829312</c:v>
                </c:pt>
                <c:pt idx="39">
                  <c:v>-5.71817936217795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29-45D7-9457-011E42E2F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309708943"/>
        <c:scaling>
          <c:orientation val="maxMin"/>
          <c:max val="145"/>
          <c:min val="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"/>
        <c:minorUnit val="1"/>
      </c:valAx>
      <c:valAx>
        <c:axId val="1"/>
        <c:scaling>
          <c:orientation val="minMax"/>
          <c:max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09708943"/>
        <c:crosses val="autoZero"/>
        <c:crossBetween val="midCat"/>
      </c:valAx>
      <c:valAx>
        <c:axId val="3"/>
        <c:scaling>
          <c:orientation val="maxMin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0"/>
        </c:scaling>
        <c:delete val="0"/>
        <c:axPos val="l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6380316930749"/>
          <c:y val="0.46621621621621623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79899916597163E-2"/>
          <c:y val="3.5135135135135137E-2"/>
          <c:w val="0.58215179316096732"/>
          <c:h val="0.854054054054053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'Chau-stm3-data'!$T$1:$T$3</c:f>
              <c:strCache>
                <c:ptCount val="3"/>
                <c:pt idx="0">
                  <c:v>calc. Temp. °C (O'Neil)</c:v>
                </c:pt>
                <c:pt idx="1">
                  <c:v>Premier test</c:v>
                </c:pt>
                <c:pt idx="2">
                  <c:v>corr. Sais.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'Chau-stm3-data'!$K$4:$K$39</c:f>
              <c:numCache>
                <c:formatCode>0.00</c:formatCode>
                <c:ptCount val="36"/>
                <c:pt idx="1">
                  <c:v>27.789946914708437</c:v>
                </c:pt>
                <c:pt idx="2">
                  <c:v>27.805195138688568</c:v>
                </c:pt>
                <c:pt idx="3">
                  <c:v>26.308938118567344</c:v>
                </c:pt>
                <c:pt idx="4">
                  <c:v>25.908348127234412</c:v>
                </c:pt>
                <c:pt idx="5">
                  <c:v>25.209847121406177</c:v>
                </c:pt>
                <c:pt idx="6">
                  <c:v>24.672635194660291</c:v>
                </c:pt>
                <c:pt idx="7">
                  <c:v>25.073578667305622</c:v>
                </c:pt>
                <c:pt idx="8">
                  <c:v>25.069068323662037</c:v>
                </c:pt>
                <c:pt idx="9">
                  <c:v>25.122826590210646</c:v>
                </c:pt>
                <c:pt idx="10">
                  <c:v>24.923230169609472</c:v>
                </c:pt>
                <c:pt idx="11">
                  <c:v>25.21178320183752</c:v>
                </c:pt>
                <c:pt idx="12">
                  <c:v>24.997996012618557</c:v>
                </c:pt>
                <c:pt idx="13">
                  <c:v>24.940571344926646</c:v>
                </c:pt>
                <c:pt idx="14">
                  <c:v>24.957214814816336</c:v>
                </c:pt>
                <c:pt idx="15">
                  <c:v>25.018346251658159</c:v>
                </c:pt>
                <c:pt idx="16">
                  <c:v>25.049341619390738</c:v>
                </c:pt>
                <c:pt idx="17">
                  <c:v>24.962083878381407</c:v>
                </c:pt>
                <c:pt idx="18">
                  <c:v>25.325956207496503</c:v>
                </c:pt>
                <c:pt idx="19">
                  <c:v>24.465207756065453</c:v>
                </c:pt>
                <c:pt idx="20">
                  <c:v>25.560348505685297</c:v>
                </c:pt>
                <c:pt idx="21">
                  <c:v>25.636534631064212</c:v>
                </c:pt>
                <c:pt idx="22">
                  <c:v>25.063538707313946</c:v>
                </c:pt>
                <c:pt idx="23">
                  <c:v>25.000521669050929</c:v>
                </c:pt>
                <c:pt idx="24">
                  <c:v>24.684285976802425</c:v>
                </c:pt>
                <c:pt idx="25">
                  <c:v>25.137813590732442</c:v>
                </c:pt>
                <c:pt idx="26">
                  <c:v>24.772326449923483</c:v>
                </c:pt>
                <c:pt idx="27">
                  <c:v>25.216239189344833</c:v>
                </c:pt>
                <c:pt idx="28">
                  <c:v>25.301336800781044</c:v>
                </c:pt>
                <c:pt idx="29">
                  <c:v>24.770194549999999</c:v>
                </c:pt>
                <c:pt idx="30">
                  <c:v>24.753026903880372</c:v>
                </c:pt>
                <c:pt idx="31">
                  <c:v>25.06047700339851</c:v>
                </c:pt>
                <c:pt idx="32">
                  <c:v>25.382062719573689</c:v>
                </c:pt>
                <c:pt idx="33">
                  <c:v>25.009918696265487</c:v>
                </c:pt>
                <c:pt idx="34">
                  <c:v>24.923941622179605</c:v>
                </c:pt>
                <c:pt idx="35">
                  <c:v>24.647817481419271</c:v>
                </c:pt>
              </c:numCache>
            </c:numRef>
          </c:xVal>
          <c:yVal>
            <c:numRef>
              <c:f>'Chau-stm3-data'!$T$4:$T$39</c:f>
              <c:numCache>
                <c:formatCode>0.00</c:formatCode>
                <c:ptCount val="3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0E-4939-9A00-73FD132F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522271"/>
        <c:axId val="1"/>
      </c:scatterChart>
      <c:valAx>
        <c:axId val="306522271"/>
        <c:scaling>
          <c:orientation val="minMax"/>
          <c:min val="1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U/Th ages kr</a:t>
                </a:r>
              </a:p>
            </c:rich>
          </c:tx>
          <c:layout>
            <c:manualLayout>
              <c:xMode val="edge"/>
              <c:yMode val="edge"/>
              <c:x val="0.30275229357798161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calc. temperature °C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34999999999999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06522271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972477064220171"/>
          <c:y val="0.44459459459459461"/>
          <c:w val="0.32693911592994157"/>
          <c:h val="3.5135135135135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67389491242696E-2"/>
          <c:y val="0.14594594594594593"/>
          <c:w val="0.79649708090075055"/>
          <c:h val="0.81486486486486487"/>
        </c:manualLayout>
      </c:layout>
      <c:scatterChart>
        <c:scatterStyle val="lineMarker"/>
        <c:varyColors val="0"/>
        <c:ser>
          <c:idx val="1"/>
          <c:order val="1"/>
          <c:tx>
            <c:strRef>
              <c:f>dataB!$H$1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dataB!$E$3:$E$37</c:f>
              <c:numCache>
                <c:formatCode>0</c:formatCode>
                <c:ptCount val="35"/>
                <c:pt idx="4" formatCode="General">
                  <c:v>14695</c:v>
                </c:pt>
                <c:pt idx="23">
                  <c:v>14290</c:v>
                </c:pt>
              </c:numCache>
            </c:numRef>
          </c:xVal>
          <c:yVal>
            <c:numRef>
              <c:f>dataB!$H$3:$H$37</c:f>
              <c:numCache>
                <c:formatCode>0.0000</c:formatCode>
                <c:ptCount val="35"/>
                <c:pt idx="0">
                  <c:v>-3.5964360175489887</c:v>
                </c:pt>
                <c:pt idx="2">
                  <c:v>-1.003295976414617</c:v>
                </c:pt>
                <c:pt idx="3">
                  <c:v>-2.5269026080348724</c:v>
                </c:pt>
                <c:pt idx="4">
                  <c:v>-4.3130376921044755</c:v>
                </c:pt>
                <c:pt idx="5">
                  <c:v>-5.7625206954919337</c:v>
                </c:pt>
                <c:pt idx="6">
                  <c:v>-6.5966615699550735</c:v>
                </c:pt>
                <c:pt idx="7">
                  <c:v>-7.7544147886164749</c:v>
                </c:pt>
                <c:pt idx="8">
                  <c:v>-7.7329322787578247</c:v>
                </c:pt>
                <c:pt idx="9">
                  <c:v>-5.9402376013461806</c:v>
                </c:pt>
                <c:pt idx="10">
                  <c:v>-6.9215563486394291</c:v>
                </c:pt>
                <c:pt idx="11">
                  <c:v>-7.1947430057244581</c:v>
                </c:pt>
                <c:pt idx="12">
                  <c:v>-7.2463378675102721</c:v>
                </c:pt>
                <c:pt idx="13">
                  <c:v>-6.8274258449828906</c:v>
                </c:pt>
                <c:pt idx="14">
                  <c:v>-7.086048735143712</c:v>
                </c:pt>
                <c:pt idx="15">
                  <c:v>-7.0428221594612408</c:v>
                </c:pt>
                <c:pt idx="16">
                  <c:v>-7.7263708803531097</c:v>
                </c:pt>
                <c:pt idx="17">
                  <c:v>-7.5284218731650823</c:v>
                </c:pt>
                <c:pt idx="18">
                  <c:v>-7.1785705551103565</c:v>
                </c:pt>
                <c:pt idx="19">
                  <c:v>-6.6258539671632439</c:v>
                </c:pt>
                <c:pt idx="20">
                  <c:v>-7.6503562612843403</c:v>
                </c:pt>
                <c:pt idx="21">
                  <c:v>-5.7614565481320046</c:v>
                </c:pt>
                <c:pt idx="22">
                  <c:v>-6.2615283820174445</c:v>
                </c:pt>
                <c:pt idx="23">
                  <c:v>-6.993447319179487</c:v>
                </c:pt>
                <c:pt idx="24">
                  <c:v>-8.0741440469940287</c:v>
                </c:pt>
                <c:pt idx="25">
                  <c:v>-8.0829095757958118</c:v>
                </c:pt>
                <c:pt idx="26">
                  <c:v>-7.5205348927916251</c:v>
                </c:pt>
                <c:pt idx="27">
                  <c:v>-8.0121899706351645</c:v>
                </c:pt>
                <c:pt idx="28">
                  <c:v>-7.0619694507476636</c:v>
                </c:pt>
                <c:pt idx="29">
                  <c:v>-7.9166788071462726</c:v>
                </c:pt>
                <c:pt idx="30">
                  <c:v>-7.7104999999999997</c:v>
                </c:pt>
                <c:pt idx="31">
                  <c:v>-7.4002120152797568</c:v>
                </c:pt>
                <c:pt idx="32">
                  <c:v>-7.7406111061897152</c:v>
                </c:pt>
                <c:pt idx="33">
                  <c:v>-7.1584512048724314</c:v>
                </c:pt>
                <c:pt idx="34">
                  <c:v>-7.7191777297212543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6-466F-8456-04CCF5CAE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07279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dataB!$G$1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dataB!$E$3:$E$37</c:f>
              <c:numCache>
                <c:formatCode>0</c:formatCode>
                <c:ptCount val="35"/>
                <c:pt idx="4" formatCode="General">
                  <c:v>14695</c:v>
                </c:pt>
                <c:pt idx="23">
                  <c:v>14290</c:v>
                </c:pt>
              </c:numCache>
            </c:numRef>
          </c:xVal>
          <c:yVal>
            <c:numRef>
              <c:f>dataB!$G$3:$G$37</c:f>
              <c:numCache>
                <c:formatCode>0.0000</c:formatCode>
                <c:ptCount val="35"/>
                <c:pt idx="0">
                  <c:v>-3.2849857919199632</c:v>
                </c:pt>
                <c:pt idx="2">
                  <c:v>-2.978147454835343</c:v>
                </c:pt>
                <c:pt idx="3">
                  <c:v>-2.963355704277431</c:v>
                </c:pt>
                <c:pt idx="4">
                  <c:v>-4.4148205201799033</c:v>
                </c:pt>
                <c:pt idx="5">
                  <c:v>-4.8034183815121221</c:v>
                </c:pt>
                <c:pt idx="6">
                  <c:v>-5.4810089426244293</c:v>
                </c:pt>
                <c:pt idx="7">
                  <c:v>-6.0021388019126833</c:v>
                </c:pt>
                <c:pt idx="8">
                  <c:v>-5.6131980411446536</c:v>
                </c:pt>
                <c:pt idx="9">
                  <c:v>-5.6175733623750661</c:v>
                </c:pt>
                <c:pt idx="10">
                  <c:v>-5.5654244124220087</c:v>
                </c:pt>
                <c:pt idx="11">
                  <c:v>-5.7590456806846015</c:v>
                </c:pt>
                <c:pt idx="12">
                  <c:v>-5.4791308210256267</c:v>
                </c:pt>
                <c:pt idx="13">
                  <c:v>-5.6865180406470737</c:v>
                </c:pt>
                <c:pt idx="14">
                  <c:v>-5.7422236337362502</c:v>
                </c:pt>
                <c:pt idx="15">
                  <c:v>-5.7260784055872396</c:v>
                </c:pt>
                <c:pt idx="16">
                  <c:v>-5.6667770098188326</c:v>
                </c:pt>
                <c:pt idx="17">
                  <c:v>-5.6367095246777081</c:v>
                </c:pt>
                <c:pt idx="18">
                  <c:v>-5.721355103135819</c:v>
                </c:pt>
                <c:pt idx="19">
                  <c:v>-5.3683757178506273</c:v>
                </c:pt>
                <c:pt idx="20">
                  <c:v>-6.203356657484572</c:v>
                </c:pt>
                <c:pt idx="21">
                  <c:v>-5.1410002273002169</c:v>
                </c:pt>
                <c:pt idx="22">
                  <c:v>-5.0670948227070483</c:v>
                </c:pt>
                <c:pt idx="23">
                  <c:v>-5.6229374431892341</c:v>
                </c:pt>
                <c:pt idx="24">
                  <c:v>-5.6840679926945166</c:v>
                </c:pt>
                <c:pt idx="25">
                  <c:v>-5.9908367995630574</c:v>
                </c:pt>
                <c:pt idx="26">
                  <c:v>-5.5508860652926284</c:v>
                </c:pt>
                <c:pt idx="27">
                  <c:v>-5.9054319209946229</c:v>
                </c:pt>
                <c:pt idx="28">
                  <c:v>-5.4748082287169604</c:v>
                </c:pt>
                <c:pt idx="29">
                  <c:v>-5.3922581138262764</c:v>
                </c:pt>
                <c:pt idx="30">
                  <c:v>-5.9074999999999998</c:v>
                </c:pt>
                <c:pt idx="31">
                  <c:v>-5.9241537125503232</c:v>
                </c:pt>
                <c:pt idx="32">
                  <c:v>-5.6259074914163785</c:v>
                </c:pt>
                <c:pt idx="33">
                  <c:v>-5.3139488198458666</c:v>
                </c:pt>
                <c:pt idx="34">
                  <c:v>-5.6749522764822675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6-466F-8456-04CCF5CAE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309707279"/>
        <c:scaling>
          <c:orientation val="minMax"/>
          <c:max val="15200"/>
          <c:min val="11500"/>
        </c:scaling>
        <c:delete val="0"/>
        <c:axPos val="b"/>
        <c:numFmt formatCode="0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00"/>
        <c:minorUnit val="100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09707279"/>
        <c:crosses val="autoZero"/>
        <c:crossBetween val="midCat"/>
        <c:minorUnit val="0.1"/>
      </c:valAx>
      <c:val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0"/>
        </c:scaling>
        <c:delete val="0"/>
        <c:axPos val="r"/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inorUnit val="0.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66555462885738104"/>
          <c:y val="0.80135135135135127"/>
          <c:w val="0.16847372810675562"/>
          <c:h val="0.159459459459459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24353628023344E-2"/>
          <c:y val="3.5135135135135137E-2"/>
          <c:w val="0.73644703919933263"/>
          <c:h val="0.92972972972972978"/>
        </c:manualLayout>
      </c:layout>
      <c:scatterChart>
        <c:scatterStyle val="lineMarker"/>
        <c:varyColors val="0"/>
        <c:ser>
          <c:idx val="1"/>
          <c:order val="1"/>
          <c:tx>
            <c:strRef>
              <c:f>dataB!$H$1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dataB!$D$3:$D$37</c:f>
              <c:numCache>
                <c:formatCode>0</c:formatCode>
                <c:ptCount val="35"/>
                <c:pt idx="1">
                  <c:v>18200</c:v>
                </c:pt>
                <c:pt idx="2">
                  <c:v>18041.666666666668</c:v>
                </c:pt>
                <c:pt idx="3">
                  <c:v>17883.333333333336</c:v>
                </c:pt>
                <c:pt idx="4">
                  <c:v>17725.000000000004</c:v>
                </c:pt>
                <c:pt idx="5">
                  <c:v>17566.666666666672</c:v>
                </c:pt>
                <c:pt idx="6">
                  <c:v>17408.333333333339</c:v>
                </c:pt>
                <c:pt idx="7">
                  <c:v>17250.000000000007</c:v>
                </c:pt>
                <c:pt idx="8">
                  <c:v>17091.666666666675</c:v>
                </c:pt>
                <c:pt idx="9">
                  <c:v>16933.333333333343</c:v>
                </c:pt>
                <c:pt idx="10">
                  <c:v>16775.000000000011</c:v>
                </c:pt>
                <c:pt idx="11">
                  <c:v>16616.666666666679</c:v>
                </c:pt>
                <c:pt idx="12">
                  <c:v>16458.333333333347</c:v>
                </c:pt>
                <c:pt idx="13">
                  <c:v>16300</c:v>
                </c:pt>
                <c:pt idx="14">
                  <c:v>16281.818181818182</c:v>
                </c:pt>
                <c:pt idx="15">
                  <c:v>16263.636363636364</c:v>
                </c:pt>
                <c:pt idx="16">
                  <c:v>16245.454545454546</c:v>
                </c:pt>
                <c:pt idx="17">
                  <c:v>16227.272727272728</c:v>
                </c:pt>
                <c:pt idx="18">
                  <c:v>16154.545454545456</c:v>
                </c:pt>
                <c:pt idx="19">
                  <c:v>16081.818181818184</c:v>
                </c:pt>
                <c:pt idx="20">
                  <c:v>16009.090909090912</c:v>
                </c:pt>
                <c:pt idx="21">
                  <c:v>15936.36363636364</c:v>
                </c:pt>
                <c:pt idx="22">
                  <c:v>15863.636363636368</c:v>
                </c:pt>
                <c:pt idx="23">
                  <c:v>15790.909090909096</c:v>
                </c:pt>
                <c:pt idx="24">
                  <c:v>15718.181818181823</c:v>
                </c:pt>
                <c:pt idx="25">
                  <c:v>15645.454545454551</c:v>
                </c:pt>
                <c:pt idx="26">
                  <c:v>15572.727272727279</c:v>
                </c:pt>
                <c:pt idx="27">
                  <c:v>15500</c:v>
                </c:pt>
                <c:pt idx="28">
                  <c:v>15419.23076923077</c:v>
                </c:pt>
                <c:pt idx="29">
                  <c:v>15338.461538461539</c:v>
                </c:pt>
                <c:pt idx="30">
                  <c:v>15257.692307692309</c:v>
                </c:pt>
                <c:pt idx="31">
                  <c:v>15176.923076923078</c:v>
                </c:pt>
                <c:pt idx="32">
                  <c:v>15096.153846153848</c:v>
                </c:pt>
                <c:pt idx="33">
                  <c:v>15015.384615384617</c:v>
                </c:pt>
                <c:pt idx="34">
                  <c:v>14934.615384615387</c:v>
                </c:pt>
              </c:numCache>
            </c:numRef>
          </c:xVal>
          <c:yVal>
            <c:numRef>
              <c:f>dataB!$H$3:$H$37</c:f>
              <c:numCache>
                <c:formatCode>0.0000</c:formatCode>
                <c:ptCount val="35"/>
                <c:pt idx="0">
                  <c:v>-3.5964360175489887</c:v>
                </c:pt>
                <c:pt idx="2">
                  <c:v>-1.003295976414617</c:v>
                </c:pt>
                <c:pt idx="3">
                  <c:v>-2.5269026080348724</c:v>
                </c:pt>
                <c:pt idx="4">
                  <c:v>-4.3130376921044755</c:v>
                </c:pt>
                <c:pt idx="5">
                  <c:v>-5.7625206954919337</c:v>
                </c:pt>
                <c:pt idx="6">
                  <c:v>-6.5966615699550735</c:v>
                </c:pt>
                <c:pt idx="7">
                  <c:v>-7.7544147886164749</c:v>
                </c:pt>
                <c:pt idx="8">
                  <c:v>-7.7329322787578247</c:v>
                </c:pt>
                <c:pt idx="9">
                  <c:v>-5.9402376013461806</c:v>
                </c:pt>
                <c:pt idx="10">
                  <c:v>-6.9215563486394291</c:v>
                </c:pt>
                <c:pt idx="11">
                  <c:v>-7.1947430057244581</c:v>
                </c:pt>
                <c:pt idx="12">
                  <c:v>-7.2463378675102721</c:v>
                </c:pt>
                <c:pt idx="13">
                  <c:v>-6.8274258449828906</c:v>
                </c:pt>
                <c:pt idx="14">
                  <c:v>-7.086048735143712</c:v>
                </c:pt>
                <c:pt idx="15">
                  <c:v>-7.0428221594612408</c:v>
                </c:pt>
                <c:pt idx="16">
                  <c:v>-7.7263708803531097</c:v>
                </c:pt>
                <c:pt idx="17">
                  <c:v>-7.5284218731650823</c:v>
                </c:pt>
                <c:pt idx="18">
                  <c:v>-7.1785705551103565</c:v>
                </c:pt>
                <c:pt idx="19">
                  <c:v>-6.6258539671632439</c:v>
                </c:pt>
                <c:pt idx="20">
                  <c:v>-7.6503562612843403</c:v>
                </c:pt>
                <c:pt idx="21">
                  <c:v>-5.7614565481320046</c:v>
                </c:pt>
                <c:pt idx="22">
                  <c:v>-6.2615283820174445</c:v>
                </c:pt>
                <c:pt idx="23">
                  <c:v>-6.993447319179487</c:v>
                </c:pt>
                <c:pt idx="24">
                  <c:v>-8.0741440469940287</c:v>
                </c:pt>
                <c:pt idx="25">
                  <c:v>-8.0829095757958118</c:v>
                </c:pt>
                <c:pt idx="26">
                  <c:v>-7.5205348927916251</c:v>
                </c:pt>
                <c:pt idx="27">
                  <c:v>-8.0121899706351645</c:v>
                </c:pt>
                <c:pt idx="28">
                  <c:v>-7.0619694507476636</c:v>
                </c:pt>
                <c:pt idx="29">
                  <c:v>-7.9166788071462726</c:v>
                </c:pt>
                <c:pt idx="30">
                  <c:v>-7.7104999999999997</c:v>
                </c:pt>
                <c:pt idx="31">
                  <c:v>-7.4002120152797568</c:v>
                </c:pt>
                <c:pt idx="32">
                  <c:v>-7.7406111061897152</c:v>
                </c:pt>
                <c:pt idx="33">
                  <c:v>-7.1584512048724314</c:v>
                </c:pt>
                <c:pt idx="34">
                  <c:v>-7.7191777297212543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F-4377-9DB4-884713FAE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55615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dataB!$G$1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dataB!$D$3:$D$37</c:f>
              <c:numCache>
                <c:formatCode>0</c:formatCode>
                <c:ptCount val="35"/>
                <c:pt idx="1">
                  <c:v>18200</c:v>
                </c:pt>
                <c:pt idx="2">
                  <c:v>18041.666666666668</c:v>
                </c:pt>
                <c:pt idx="3">
                  <c:v>17883.333333333336</c:v>
                </c:pt>
                <c:pt idx="4">
                  <c:v>17725.000000000004</c:v>
                </c:pt>
                <c:pt idx="5">
                  <c:v>17566.666666666672</c:v>
                </c:pt>
                <c:pt idx="6">
                  <c:v>17408.333333333339</c:v>
                </c:pt>
                <c:pt idx="7">
                  <c:v>17250.000000000007</c:v>
                </c:pt>
                <c:pt idx="8">
                  <c:v>17091.666666666675</c:v>
                </c:pt>
                <c:pt idx="9">
                  <c:v>16933.333333333343</c:v>
                </c:pt>
                <c:pt idx="10">
                  <c:v>16775.000000000011</c:v>
                </c:pt>
                <c:pt idx="11">
                  <c:v>16616.666666666679</c:v>
                </c:pt>
                <c:pt idx="12">
                  <c:v>16458.333333333347</c:v>
                </c:pt>
                <c:pt idx="13">
                  <c:v>16300</c:v>
                </c:pt>
                <c:pt idx="14">
                  <c:v>16281.818181818182</c:v>
                </c:pt>
                <c:pt idx="15">
                  <c:v>16263.636363636364</c:v>
                </c:pt>
                <c:pt idx="16">
                  <c:v>16245.454545454546</c:v>
                </c:pt>
                <c:pt idx="17">
                  <c:v>16227.272727272728</c:v>
                </c:pt>
                <c:pt idx="18">
                  <c:v>16154.545454545456</c:v>
                </c:pt>
                <c:pt idx="19">
                  <c:v>16081.818181818184</c:v>
                </c:pt>
                <c:pt idx="20">
                  <c:v>16009.090909090912</c:v>
                </c:pt>
                <c:pt idx="21">
                  <c:v>15936.36363636364</c:v>
                </c:pt>
                <c:pt idx="22">
                  <c:v>15863.636363636368</c:v>
                </c:pt>
                <c:pt idx="23">
                  <c:v>15790.909090909096</c:v>
                </c:pt>
                <c:pt idx="24">
                  <c:v>15718.181818181823</c:v>
                </c:pt>
                <c:pt idx="25">
                  <c:v>15645.454545454551</c:v>
                </c:pt>
                <c:pt idx="26">
                  <c:v>15572.727272727279</c:v>
                </c:pt>
                <c:pt idx="27">
                  <c:v>15500</c:v>
                </c:pt>
                <c:pt idx="28">
                  <c:v>15419.23076923077</c:v>
                </c:pt>
                <c:pt idx="29">
                  <c:v>15338.461538461539</c:v>
                </c:pt>
                <c:pt idx="30">
                  <c:v>15257.692307692309</c:v>
                </c:pt>
                <c:pt idx="31">
                  <c:v>15176.923076923078</c:v>
                </c:pt>
                <c:pt idx="32">
                  <c:v>15096.153846153848</c:v>
                </c:pt>
                <c:pt idx="33">
                  <c:v>15015.384615384617</c:v>
                </c:pt>
                <c:pt idx="34">
                  <c:v>14934.615384615387</c:v>
                </c:pt>
              </c:numCache>
            </c:numRef>
          </c:xVal>
          <c:yVal>
            <c:numRef>
              <c:f>dataB!$G$3:$G$37</c:f>
              <c:numCache>
                <c:formatCode>0.0000</c:formatCode>
                <c:ptCount val="35"/>
                <c:pt idx="0">
                  <c:v>-3.2849857919199632</c:v>
                </c:pt>
                <c:pt idx="2">
                  <c:v>-2.978147454835343</c:v>
                </c:pt>
                <c:pt idx="3">
                  <c:v>-2.963355704277431</c:v>
                </c:pt>
                <c:pt idx="4">
                  <c:v>-4.4148205201799033</c:v>
                </c:pt>
                <c:pt idx="5">
                  <c:v>-4.8034183815121221</c:v>
                </c:pt>
                <c:pt idx="6">
                  <c:v>-5.4810089426244293</c:v>
                </c:pt>
                <c:pt idx="7">
                  <c:v>-6.0021388019126833</c:v>
                </c:pt>
                <c:pt idx="8">
                  <c:v>-5.6131980411446536</c:v>
                </c:pt>
                <c:pt idx="9">
                  <c:v>-5.6175733623750661</c:v>
                </c:pt>
                <c:pt idx="10">
                  <c:v>-5.5654244124220087</c:v>
                </c:pt>
                <c:pt idx="11">
                  <c:v>-5.7590456806846015</c:v>
                </c:pt>
                <c:pt idx="12">
                  <c:v>-5.4791308210256267</c:v>
                </c:pt>
                <c:pt idx="13">
                  <c:v>-5.6865180406470737</c:v>
                </c:pt>
                <c:pt idx="14">
                  <c:v>-5.7422236337362502</c:v>
                </c:pt>
                <c:pt idx="15">
                  <c:v>-5.7260784055872396</c:v>
                </c:pt>
                <c:pt idx="16">
                  <c:v>-5.6667770098188326</c:v>
                </c:pt>
                <c:pt idx="17">
                  <c:v>-5.6367095246777081</c:v>
                </c:pt>
                <c:pt idx="18">
                  <c:v>-5.721355103135819</c:v>
                </c:pt>
                <c:pt idx="19">
                  <c:v>-5.3683757178506273</c:v>
                </c:pt>
                <c:pt idx="20">
                  <c:v>-6.203356657484572</c:v>
                </c:pt>
                <c:pt idx="21">
                  <c:v>-5.1410002273002169</c:v>
                </c:pt>
                <c:pt idx="22">
                  <c:v>-5.0670948227070483</c:v>
                </c:pt>
                <c:pt idx="23">
                  <c:v>-5.6229374431892341</c:v>
                </c:pt>
                <c:pt idx="24">
                  <c:v>-5.6840679926945166</c:v>
                </c:pt>
                <c:pt idx="25">
                  <c:v>-5.9908367995630574</c:v>
                </c:pt>
                <c:pt idx="26">
                  <c:v>-5.5508860652926284</c:v>
                </c:pt>
                <c:pt idx="27">
                  <c:v>-5.9054319209946229</c:v>
                </c:pt>
                <c:pt idx="28">
                  <c:v>-5.4748082287169604</c:v>
                </c:pt>
                <c:pt idx="29">
                  <c:v>-5.3922581138262764</c:v>
                </c:pt>
                <c:pt idx="30">
                  <c:v>-5.9074999999999998</c:v>
                </c:pt>
                <c:pt idx="31">
                  <c:v>-5.9241537125503232</c:v>
                </c:pt>
                <c:pt idx="32">
                  <c:v>-5.6259074914163785</c:v>
                </c:pt>
                <c:pt idx="33">
                  <c:v>-5.3139488198458666</c:v>
                </c:pt>
                <c:pt idx="34">
                  <c:v>-5.6749522764822675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F-4377-9DB4-884713FAE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310855615"/>
        <c:scaling>
          <c:orientation val="minMax"/>
          <c:max val="18100"/>
          <c:min val="1460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00"/>
        <c:minorUnit val="100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10855615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0"/>
        </c:scaling>
        <c:delete val="0"/>
        <c:axPos val="r"/>
        <c:numFmt formatCode="0.0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6380316930749"/>
          <c:y val="0.46621621621621623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3786488740619E-2"/>
          <c:y val="0.15000000000000002"/>
          <c:w val="0.89991659716430361"/>
          <c:h val="0.767567567567567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'Chau-stm3-data'!$H$1</c:f>
              <c:strCache>
                <c:ptCount val="1"/>
                <c:pt idx="0">
                  <c:v>error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3.3547748123434751E-3"/>
                  <c:y val="-0.1634990405355993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</c:trendlineLbl>
          </c:trendline>
          <c:xVal>
            <c:numRef>
              <c:f>'Chau-stm3-data'!$G$3:$G$42</c:f>
              <c:numCache>
                <c:formatCode>0</c:formatCode>
                <c:ptCount val="40"/>
                <c:pt idx="1">
                  <c:v>14785.2718</c:v>
                </c:pt>
                <c:pt idx="2">
                  <c:v>14785.2718</c:v>
                </c:pt>
                <c:pt idx="3">
                  <c:v>14773.47565</c:v>
                </c:pt>
                <c:pt idx="4">
                  <c:v>14761.6795</c:v>
                </c:pt>
                <c:pt idx="5">
                  <c:v>14757.747450000001</c:v>
                </c:pt>
                <c:pt idx="6">
                  <c:v>14745.951300000001</c:v>
                </c:pt>
                <c:pt idx="7">
                  <c:v>14734.155150000001</c:v>
                </c:pt>
                <c:pt idx="8">
                  <c:v>14722.359</c:v>
                </c:pt>
                <c:pt idx="9">
                  <c:v>14722.359</c:v>
                </c:pt>
                <c:pt idx="10">
                  <c:v>14710.56285</c:v>
                </c:pt>
                <c:pt idx="11">
                  <c:v>14695</c:v>
                </c:pt>
                <c:pt idx="12">
                  <c:v>14683.038500000001</c:v>
                </c:pt>
                <c:pt idx="13">
                  <c:v>14683.038500000001</c:v>
                </c:pt>
                <c:pt idx="14">
                  <c:v>14671.24235</c:v>
                </c:pt>
                <c:pt idx="15">
                  <c:v>14659.4462</c:v>
                </c:pt>
                <c:pt idx="16">
                  <c:v>14647.65005</c:v>
                </c:pt>
                <c:pt idx="17">
                  <c:v>14643.718000000001</c:v>
                </c:pt>
                <c:pt idx="18">
                  <c:v>14604.397499999999</c:v>
                </c:pt>
                <c:pt idx="19">
                  <c:v>14565.076999999999</c:v>
                </c:pt>
                <c:pt idx="20">
                  <c:v>14525.7565</c:v>
                </c:pt>
                <c:pt idx="21">
                  <c:v>14486.436</c:v>
                </c:pt>
                <c:pt idx="22">
                  <c:v>14447.1155</c:v>
                </c:pt>
                <c:pt idx="23">
                  <c:v>14407.795</c:v>
                </c:pt>
                <c:pt idx="24">
                  <c:v>14368.4745</c:v>
                </c:pt>
                <c:pt idx="25">
                  <c:v>14329.154</c:v>
                </c:pt>
                <c:pt idx="26">
                  <c:v>14290</c:v>
                </c:pt>
                <c:pt idx="27">
                  <c:v>14219.15</c:v>
                </c:pt>
                <c:pt idx="28">
                  <c:v>14113.25</c:v>
                </c:pt>
                <c:pt idx="29">
                  <c:v>14025</c:v>
                </c:pt>
                <c:pt idx="30">
                  <c:v>13936.75</c:v>
                </c:pt>
                <c:pt idx="31">
                  <c:v>13848.5</c:v>
                </c:pt>
                <c:pt idx="32">
                  <c:v>13760.25</c:v>
                </c:pt>
                <c:pt idx="33">
                  <c:v>13672</c:v>
                </c:pt>
                <c:pt idx="34">
                  <c:v>13583.75</c:v>
                </c:pt>
                <c:pt idx="35">
                  <c:v>13495.5</c:v>
                </c:pt>
                <c:pt idx="36">
                  <c:v>13407.25</c:v>
                </c:pt>
                <c:pt idx="37">
                  <c:v>13319</c:v>
                </c:pt>
                <c:pt idx="38">
                  <c:v>13231</c:v>
                </c:pt>
                <c:pt idx="39">
                  <c:v>13142.5</c:v>
                </c:pt>
              </c:numCache>
            </c:numRef>
          </c:xVal>
          <c:yVal>
            <c:numRef>
              <c:f>'Chau-stm3-data'!$H$3:$H$42</c:f>
              <c:numCache>
                <c:formatCode>0</c:formatCode>
                <c:ptCount val="40"/>
                <c:pt idx="11">
                  <c:v>84</c:v>
                </c:pt>
                <c:pt idx="26">
                  <c:v>94</c:v>
                </c:pt>
                <c:pt idx="38">
                  <c:v>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2D-4820-BA1C-7FE44E1C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644735"/>
        <c:axId val="1"/>
      </c:scatterChart>
      <c:valAx>
        <c:axId val="297644735"/>
        <c:scaling>
          <c:orientation val="minMax"/>
          <c:max val="-4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d18O</a:t>
                </a:r>
              </a:p>
            </c:rich>
          </c:tx>
          <c:layout>
            <c:manualLayout>
              <c:xMode val="edge"/>
              <c:yMode val="edge"/>
              <c:x val="0.44870725604670553"/>
              <c:y val="5.2702702702702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d13C</a:t>
                </a:r>
              </a:p>
            </c:rich>
          </c:tx>
          <c:layout>
            <c:manualLayout>
              <c:xMode val="edge"/>
              <c:yMode val="edge"/>
              <c:x val="0.97331109257714743"/>
              <c:y val="0.53783783783783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764473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88490408673894905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'Chau-stm3-data'!$G$44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'Chau-stm3-data'!$B$45:$B$49</c:f>
              <c:strCache>
                <c:ptCount val="5"/>
                <c:pt idx="1">
                  <c:v>mm/axe</c:v>
                </c:pt>
                <c:pt idx="2">
                  <c:v>8</c:v>
                </c:pt>
                <c:pt idx="3">
                  <c:v>5</c:v>
                </c:pt>
                <c:pt idx="4">
                  <c:v>0</c:v>
                </c:pt>
              </c:strCache>
            </c:strRef>
          </c:xVal>
          <c:yVal>
            <c:numRef>
              <c:f>'Chau-stm3-data'!$G$45:$G$49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31-43E0-B784-3DDD080F9378}"/>
            </c:ext>
          </c:extLst>
        </c:ser>
        <c:ser>
          <c:idx val="1"/>
          <c:order val="1"/>
          <c:tx>
            <c:strRef>
              <c:f>'Chau-stm3-data'!$H$44</c:f>
              <c:strCache>
                <c:ptCount val="1"/>
              </c:strCache>
            </c:strRef>
          </c:tx>
          <c:spPr>
            <a:ln w="12700">
              <a:solidFill>
                <a:srgbClr val="3333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CC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xVal>
            <c:strRef>
              <c:f>'Chau-stm3-data'!$B$45:$B$49</c:f>
              <c:strCache>
                <c:ptCount val="5"/>
                <c:pt idx="1">
                  <c:v>mm/axe</c:v>
                </c:pt>
                <c:pt idx="2">
                  <c:v>8</c:v>
                </c:pt>
                <c:pt idx="3">
                  <c:v>5</c:v>
                </c:pt>
                <c:pt idx="4">
                  <c:v>0</c:v>
                </c:pt>
              </c:strCache>
            </c:strRef>
          </c:xVal>
          <c:yVal>
            <c:numRef>
              <c:f>'Chau-stm3-data'!$H$45:$H$49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31-43E0-B784-3DDD080F9378}"/>
            </c:ext>
          </c:extLst>
        </c:ser>
        <c:ser>
          <c:idx val="2"/>
          <c:order val="2"/>
          <c:tx>
            <c:strRef>
              <c:f>'Chau-stm3-data'!$G$51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'Chau-stm3-data'!$B$52:$B$56</c:f>
              <c:strCache>
                <c:ptCount val="5"/>
                <c:pt idx="1">
                  <c:v>mm/axe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</c:strCache>
            </c:strRef>
          </c:xVal>
          <c:yVal>
            <c:numRef>
              <c:f>'Chau-stm3-data'!$G$52:$G$56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31-43E0-B784-3DDD080F9378}"/>
            </c:ext>
          </c:extLst>
        </c:ser>
        <c:ser>
          <c:idx val="3"/>
          <c:order val="3"/>
          <c:tx>
            <c:strRef>
              <c:f>'Chau-stm3-data'!$H$51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'Chau-stm3-data'!$B$52:$B$56</c:f>
              <c:strCache>
                <c:ptCount val="5"/>
                <c:pt idx="1">
                  <c:v>mm/axe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</c:strCache>
            </c:strRef>
          </c:xVal>
          <c:yVal>
            <c:numRef>
              <c:f>'Chau-stm3-data'!$H$52:$H$56</c:f>
              <c:numCache>
                <c:formatCode>0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31-43E0-B784-3DDD080F9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710191"/>
        <c:axId val="1"/>
      </c:scatterChart>
      <c:valAx>
        <c:axId val="309710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mm/axis</a:t>
                </a:r>
              </a:p>
            </c:rich>
          </c:tx>
          <c:layout>
            <c:manualLayout>
              <c:xMode val="edge"/>
              <c:yMode val="edge"/>
              <c:x val="0.46705587989991654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09710191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5579649708090064"/>
          <c:y val="0.41351351351351351"/>
          <c:w val="4.0867389491242696E-2"/>
          <c:h val="0.13108108108108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08340283569641E-2"/>
          <c:y val="1.081081081081081E-2"/>
          <c:w val="0.97998331943286054"/>
          <c:h val="0.96621621621621623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dataB!$L$1</c:f>
              <c:strCache>
                <c:ptCount val="1"/>
                <c:pt idx="0">
                  <c:v>mm/base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dataB!$G$2:$G$42</c:f>
              <c:numCache>
                <c:formatCode>0.0000</c:formatCode>
                <c:ptCount val="41"/>
                <c:pt idx="1">
                  <c:v>-3.2849857919199632</c:v>
                </c:pt>
                <c:pt idx="3">
                  <c:v>-2.978147454835343</c:v>
                </c:pt>
                <c:pt idx="4">
                  <c:v>-2.963355704277431</c:v>
                </c:pt>
                <c:pt idx="5">
                  <c:v>-4.4148205201799033</c:v>
                </c:pt>
                <c:pt idx="6">
                  <c:v>-4.8034183815121221</c:v>
                </c:pt>
                <c:pt idx="7">
                  <c:v>-5.4810089426244293</c:v>
                </c:pt>
                <c:pt idx="8">
                  <c:v>-6.0021388019126833</c:v>
                </c:pt>
                <c:pt idx="9">
                  <c:v>-5.6131980411446536</c:v>
                </c:pt>
                <c:pt idx="10">
                  <c:v>-5.6175733623750661</c:v>
                </c:pt>
                <c:pt idx="11">
                  <c:v>-5.5654244124220087</c:v>
                </c:pt>
                <c:pt idx="12">
                  <c:v>-5.7590456806846015</c:v>
                </c:pt>
                <c:pt idx="13">
                  <c:v>-5.4791308210256267</c:v>
                </c:pt>
                <c:pt idx="14">
                  <c:v>-5.6865180406470737</c:v>
                </c:pt>
                <c:pt idx="15">
                  <c:v>-5.7422236337362502</c:v>
                </c:pt>
                <c:pt idx="16">
                  <c:v>-5.7260784055872396</c:v>
                </c:pt>
                <c:pt idx="17">
                  <c:v>-5.6667770098188326</c:v>
                </c:pt>
                <c:pt idx="18">
                  <c:v>-5.6367095246777081</c:v>
                </c:pt>
                <c:pt idx="19">
                  <c:v>-5.721355103135819</c:v>
                </c:pt>
                <c:pt idx="20">
                  <c:v>-5.3683757178506273</c:v>
                </c:pt>
                <c:pt idx="21">
                  <c:v>-6.203356657484572</c:v>
                </c:pt>
                <c:pt idx="22">
                  <c:v>-5.1410002273002169</c:v>
                </c:pt>
                <c:pt idx="23">
                  <c:v>-5.0670948227070483</c:v>
                </c:pt>
                <c:pt idx="24">
                  <c:v>-5.6229374431892341</c:v>
                </c:pt>
                <c:pt idx="25">
                  <c:v>-5.6840679926945166</c:v>
                </c:pt>
                <c:pt idx="26">
                  <c:v>-5.9908367995630574</c:v>
                </c:pt>
                <c:pt idx="27">
                  <c:v>-5.5508860652926284</c:v>
                </c:pt>
                <c:pt idx="28">
                  <c:v>-5.9054319209946229</c:v>
                </c:pt>
                <c:pt idx="29">
                  <c:v>-5.4748082287169604</c:v>
                </c:pt>
                <c:pt idx="30">
                  <c:v>-5.3922581138262764</c:v>
                </c:pt>
                <c:pt idx="31">
                  <c:v>-5.9074999999999998</c:v>
                </c:pt>
                <c:pt idx="32">
                  <c:v>-5.9241537125503232</c:v>
                </c:pt>
                <c:pt idx="33">
                  <c:v>-5.6259074914163785</c:v>
                </c:pt>
                <c:pt idx="34">
                  <c:v>-5.3139488198458666</c:v>
                </c:pt>
                <c:pt idx="35">
                  <c:v>-5.6749522764822675</c:v>
                </c:pt>
                <c:pt idx="36">
                  <c:v>-5.7583555262794093</c:v>
                </c:pt>
                <c:pt idx="37">
                  <c:v>-6.0262135678760735</c:v>
                </c:pt>
                <c:pt idx="38">
                  <c:v>-5.7287678906407828</c:v>
                </c:pt>
                <c:pt idx="39">
                  <c:v>-6.3038888536829312</c:v>
                </c:pt>
                <c:pt idx="40">
                  <c:v>-5.71817936217795</c:v>
                </c:pt>
              </c:numCache>
            </c:numRef>
          </c:xVal>
          <c:yVal>
            <c:numRef>
              <c:f>dataB!$L$2:$L$42</c:f>
              <c:numCache>
                <c:formatCode>General</c:formatCode>
                <c:ptCount val="41"/>
                <c:pt idx="1">
                  <c:v>-0.5</c:v>
                </c:pt>
                <c:pt idx="2">
                  <c:v>2</c:v>
                </c:pt>
                <c:pt idx="3">
                  <c:v>2</c:v>
                </c:pt>
                <c:pt idx="4">
                  <c:v>3.5</c:v>
                </c:pt>
                <c:pt idx="5">
                  <c:v>5</c:v>
                </c:pt>
                <c:pt idx="6">
                  <c:v>5.5</c:v>
                </c:pt>
                <c:pt idx="7">
                  <c:v>7</c:v>
                </c:pt>
                <c:pt idx="8">
                  <c:v>8.5</c:v>
                </c:pt>
                <c:pt idx="9">
                  <c:v>10</c:v>
                </c:pt>
                <c:pt idx="10">
                  <c:v>10</c:v>
                </c:pt>
                <c:pt idx="11">
                  <c:v>11.5</c:v>
                </c:pt>
                <c:pt idx="12">
                  <c:v>13.5</c:v>
                </c:pt>
                <c:pt idx="13">
                  <c:v>15</c:v>
                </c:pt>
                <c:pt idx="14">
                  <c:v>15</c:v>
                </c:pt>
                <c:pt idx="15">
                  <c:v>16.5</c:v>
                </c:pt>
                <c:pt idx="16">
                  <c:v>18</c:v>
                </c:pt>
                <c:pt idx="17">
                  <c:v>19.5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65</c:v>
                </c:pt>
                <c:pt idx="28">
                  <c:v>70</c:v>
                </c:pt>
                <c:pt idx="29">
                  <c:v>75</c:v>
                </c:pt>
                <c:pt idx="30">
                  <c:v>80</c:v>
                </c:pt>
                <c:pt idx="31">
                  <c:v>85</c:v>
                </c:pt>
                <c:pt idx="32">
                  <c:v>90</c:v>
                </c:pt>
                <c:pt idx="33">
                  <c:v>95</c:v>
                </c:pt>
                <c:pt idx="34">
                  <c:v>100</c:v>
                </c:pt>
                <c:pt idx="35">
                  <c:v>105</c:v>
                </c:pt>
                <c:pt idx="36">
                  <c:v>110</c:v>
                </c:pt>
                <c:pt idx="37">
                  <c:v>115</c:v>
                </c:pt>
                <c:pt idx="38">
                  <c:v>120</c:v>
                </c:pt>
                <c:pt idx="39">
                  <c:v>125</c:v>
                </c:pt>
                <c:pt idx="40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CF-4FC2-9A45-1BCFB8E6D5E7}"/>
            </c:ext>
          </c:extLst>
        </c:ser>
        <c:ser>
          <c:idx val="1"/>
          <c:order val="1"/>
          <c:tx>
            <c:strRef>
              <c:f>dataB!$L$1</c:f>
              <c:strCache>
                <c:ptCount val="1"/>
                <c:pt idx="0">
                  <c:v>mm/base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dataB!$H$2:$H$42</c:f>
              <c:numCache>
                <c:formatCode>0.0000</c:formatCode>
                <c:ptCount val="41"/>
                <c:pt idx="1">
                  <c:v>-3.5964360175489887</c:v>
                </c:pt>
                <c:pt idx="3">
                  <c:v>-1.003295976414617</c:v>
                </c:pt>
                <c:pt idx="4">
                  <c:v>-2.5269026080348724</c:v>
                </c:pt>
                <c:pt idx="5">
                  <c:v>-4.3130376921044755</c:v>
                </c:pt>
                <c:pt idx="6">
                  <c:v>-5.7625206954919337</c:v>
                </c:pt>
                <c:pt idx="7">
                  <c:v>-6.5966615699550735</c:v>
                </c:pt>
                <c:pt idx="8">
                  <c:v>-7.7544147886164749</c:v>
                </c:pt>
                <c:pt idx="9">
                  <c:v>-7.7329322787578247</c:v>
                </c:pt>
                <c:pt idx="10">
                  <c:v>-5.9402376013461806</c:v>
                </c:pt>
                <c:pt idx="11">
                  <c:v>-6.9215563486394291</c:v>
                </c:pt>
                <c:pt idx="12">
                  <c:v>-7.1947430057244581</c:v>
                </c:pt>
                <c:pt idx="13">
                  <c:v>-7.2463378675102721</c:v>
                </c:pt>
                <c:pt idx="14">
                  <c:v>-6.8274258449828906</c:v>
                </c:pt>
                <c:pt idx="15">
                  <c:v>-7.086048735143712</c:v>
                </c:pt>
                <c:pt idx="16">
                  <c:v>-7.0428221594612408</c:v>
                </c:pt>
                <c:pt idx="17">
                  <c:v>-7.7263708803531097</c:v>
                </c:pt>
                <c:pt idx="18">
                  <c:v>-7.5284218731650823</c:v>
                </c:pt>
                <c:pt idx="19">
                  <c:v>-7.1785705551103565</c:v>
                </c:pt>
                <c:pt idx="20">
                  <c:v>-6.6258539671632439</c:v>
                </c:pt>
                <c:pt idx="21">
                  <c:v>-7.6503562612843403</c:v>
                </c:pt>
                <c:pt idx="22">
                  <c:v>-5.7614565481320046</c:v>
                </c:pt>
                <c:pt idx="23">
                  <c:v>-6.2615283820174445</c:v>
                </c:pt>
                <c:pt idx="24">
                  <c:v>-6.993447319179487</c:v>
                </c:pt>
                <c:pt idx="25">
                  <c:v>-8.0741440469940287</c:v>
                </c:pt>
                <c:pt idx="26">
                  <c:v>-8.0829095757958118</c:v>
                </c:pt>
                <c:pt idx="27">
                  <c:v>-7.5205348927916251</c:v>
                </c:pt>
                <c:pt idx="28">
                  <c:v>-8.0121899706351645</c:v>
                </c:pt>
                <c:pt idx="29">
                  <c:v>-7.0619694507476636</c:v>
                </c:pt>
                <c:pt idx="30">
                  <c:v>-7.9166788071462726</c:v>
                </c:pt>
                <c:pt idx="31">
                  <c:v>-7.7104999999999997</c:v>
                </c:pt>
                <c:pt idx="32">
                  <c:v>-7.4002120152797568</c:v>
                </c:pt>
                <c:pt idx="33">
                  <c:v>-7.7406111061897152</c:v>
                </c:pt>
                <c:pt idx="34">
                  <c:v>-7.1584512048724314</c:v>
                </c:pt>
                <c:pt idx="35">
                  <c:v>-7.7191777297212543</c:v>
                </c:pt>
                <c:pt idx="36">
                  <c:v>-8.3905754724498038</c:v>
                </c:pt>
                <c:pt idx="37">
                  <c:v>-8.1449717038240124</c:v>
                </c:pt>
                <c:pt idx="38">
                  <c:v>-7.4987857243705136</c:v>
                </c:pt>
                <c:pt idx="39">
                  <c:v>-8.5773332125819213</c:v>
                </c:pt>
                <c:pt idx="40">
                  <c:v>-8.069686140093479</c:v>
                </c:pt>
              </c:numCache>
            </c:numRef>
          </c:xVal>
          <c:yVal>
            <c:numRef>
              <c:f>dataB!$L$2:$L$42</c:f>
              <c:numCache>
                <c:formatCode>General</c:formatCode>
                <c:ptCount val="41"/>
                <c:pt idx="1">
                  <c:v>-0.5</c:v>
                </c:pt>
                <c:pt idx="2">
                  <c:v>2</c:v>
                </c:pt>
                <c:pt idx="3">
                  <c:v>2</c:v>
                </c:pt>
                <c:pt idx="4">
                  <c:v>3.5</c:v>
                </c:pt>
                <c:pt idx="5">
                  <c:v>5</c:v>
                </c:pt>
                <c:pt idx="6">
                  <c:v>5.5</c:v>
                </c:pt>
                <c:pt idx="7">
                  <c:v>7</c:v>
                </c:pt>
                <c:pt idx="8">
                  <c:v>8.5</c:v>
                </c:pt>
                <c:pt idx="9">
                  <c:v>10</c:v>
                </c:pt>
                <c:pt idx="10">
                  <c:v>10</c:v>
                </c:pt>
                <c:pt idx="11">
                  <c:v>11.5</c:v>
                </c:pt>
                <c:pt idx="12">
                  <c:v>13.5</c:v>
                </c:pt>
                <c:pt idx="13">
                  <c:v>15</c:v>
                </c:pt>
                <c:pt idx="14">
                  <c:v>15</c:v>
                </c:pt>
                <c:pt idx="15">
                  <c:v>16.5</c:v>
                </c:pt>
                <c:pt idx="16">
                  <c:v>18</c:v>
                </c:pt>
                <c:pt idx="17">
                  <c:v>19.5</c:v>
                </c:pt>
                <c:pt idx="18">
                  <c:v>20</c:v>
                </c:pt>
                <c:pt idx="19">
                  <c:v>25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65</c:v>
                </c:pt>
                <c:pt idx="28">
                  <c:v>70</c:v>
                </c:pt>
                <c:pt idx="29">
                  <c:v>75</c:v>
                </c:pt>
                <c:pt idx="30">
                  <c:v>80</c:v>
                </c:pt>
                <c:pt idx="31">
                  <c:v>85</c:v>
                </c:pt>
                <c:pt idx="32">
                  <c:v>90</c:v>
                </c:pt>
                <c:pt idx="33">
                  <c:v>95</c:v>
                </c:pt>
                <c:pt idx="34">
                  <c:v>100</c:v>
                </c:pt>
                <c:pt idx="35">
                  <c:v>105</c:v>
                </c:pt>
                <c:pt idx="36">
                  <c:v>110</c:v>
                </c:pt>
                <c:pt idx="37">
                  <c:v>115</c:v>
                </c:pt>
                <c:pt idx="38">
                  <c:v>120</c:v>
                </c:pt>
                <c:pt idx="39">
                  <c:v>125</c:v>
                </c:pt>
                <c:pt idx="40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CF-4FC2-9A45-1BCFB8E6D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643487"/>
        <c:axId val="1"/>
      </c:scatterChart>
      <c:valAx>
        <c:axId val="297643487"/>
        <c:scaling>
          <c:orientation val="minMax"/>
          <c:max val="-1"/>
          <c:min val="-8.51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97643487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37531276063379E-2"/>
          <c:y val="0.13918918918918918"/>
          <c:w val="0.88156797331109249"/>
          <c:h val="0.78108108108108099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dataB!$H$1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33CC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3201259714976175"/>
                  <c:y val="0.12423482834080174"/>
                </c:manualLayout>
              </c:layout>
              <c:tx>
                <c:rich>
                  <a:bodyPr/>
                  <a:lstStyle/>
                  <a:p>
                    <a:pPr>
                      <a:defRPr sz="1125" b="0" i="0" u="none" strike="noStrike" baseline="0">
                        <a:solidFill>
                          <a:srgbClr val="3333CC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25" b="0" i="0" u="none" strike="noStrike" baseline="0">
                        <a:solidFill>
                          <a:srgbClr val="3333CC"/>
                        </a:solidFill>
                        <a:latin typeface="Arial"/>
                        <a:cs typeface="Arial"/>
                      </a:rPr>
                      <a:t>y = 1,8432x + 3,3729</a:t>
                    </a:r>
                  </a:p>
                  <a:p>
                    <a:pPr>
                      <a:defRPr sz="1125" b="0" i="0" u="none" strike="noStrike" baseline="0">
                        <a:solidFill>
                          <a:srgbClr val="3333CC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25" b="0" i="0" u="none" strike="noStrike" baseline="0">
                        <a:solidFill>
                          <a:srgbClr val="3333CC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125" b="0" i="0" u="none" strike="noStrike" baseline="30000">
                        <a:solidFill>
                          <a:srgbClr val="3333CC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125" b="0" i="0" u="none" strike="noStrike" baseline="0">
                        <a:solidFill>
                          <a:srgbClr val="3333CC"/>
                        </a:solidFill>
                        <a:latin typeface="Arial"/>
                        <a:cs typeface="Arial"/>
                      </a:rPr>
                      <a:t> = 0,9233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dataB!$G$2:$G$10</c:f>
              <c:numCache>
                <c:formatCode>0.0000</c:formatCode>
                <c:ptCount val="9"/>
                <c:pt idx="1">
                  <c:v>-3.2849857919199632</c:v>
                </c:pt>
                <c:pt idx="3">
                  <c:v>-2.978147454835343</c:v>
                </c:pt>
                <c:pt idx="4">
                  <c:v>-2.963355704277431</c:v>
                </c:pt>
                <c:pt idx="5">
                  <c:v>-4.4148205201799033</c:v>
                </c:pt>
                <c:pt idx="6">
                  <c:v>-4.8034183815121221</c:v>
                </c:pt>
                <c:pt idx="7">
                  <c:v>-5.4810089426244293</c:v>
                </c:pt>
                <c:pt idx="8">
                  <c:v>-6.0021388019126833</c:v>
                </c:pt>
              </c:numCache>
            </c:numRef>
          </c:xVal>
          <c:yVal>
            <c:numRef>
              <c:f>dataB!$H$2:$H$10</c:f>
              <c:numCache>
                <c:formatCode>0.0000</c:formatCode>
                <c:ptCount val="9"/>
                <c:pt idx="1">
                  <c:v>-3.5964360175489887</c:v>
                </c:pt>
                <c:pt idx="3">
                  <c:v>-1.003295976414617</c:v>
                </c:pt>
                <c:pt idx="4">
                  <c:v>-2.5269026080348724</c:v>
                </c:pt>
                <c:pt idx="5">
                  <c:v>-4.3130376921044755</c:v>
                </c:pt>
                <c:pt idx="6">
                  <c:v>-5.7625206954919337</c:v>
                </c:pt>
                <c:pt idx="7">
                  <c:v>-6.5966615699550735</c:v>
                </c:pt>
                <c:pt idx="8">
                  <c:v>-7.7544147886164749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F-45A9-A43F-8606F46ACE26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24708554138022548"/>
                  <c:y val="0.16848448449266396"/>
                </c:manualLayout>
              </c:layout>
              <c:tx>
                <c:rich>
                  <a:bodyPr/>
                  <a:lstStyle/>
                  <a:p>
                    <a:pPr>
                      <a:defRPr sz="1125" b="0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25" b="0" i="0" u="none" strike="noStrike" baseline="0">
                        <a:solidFill>
                          <a:srgbClr val="FF00FF"/>
                        </a:solidFill>
                        <a:latin typeface="Arial"/>
                        <a:cs typeface="Arial"/>
                      </a:rPr>
                      <a:t>y = 1,6347x + 1,8768</a:t>
                    </a:r>
                  </a:p>
                  <a:p>
                    <a:pPr>
                      <a:defRPr sz="1125" b="0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125" b="0" i="0" u="none" strike="noStrike" baseline="0">
                        <a:solidFill>
                          <a:srgbClr val="FF00FF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fr-FR" sz="1125" b="0" i="0" u="none" strike="noStrike" baseline="30000">
                        <a:solidFill>
                          <a:srgbClr val="FF00FF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fr-FR" sz="1125" b="0" i="0" u="none" strike="noStrike" baseline="0">
                        <a:solidFill>
                          <a:srgbClr val="FF00FF"/>
                        </a:solidFill>
                        <a:latin typeface="Arial"/>
                        <a:cs typeface="Arial"/>
                      </a:rPr>
                      <a:t> = 0,4298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'dataB (2)'!$F$11:$F$42</c:f>
              <c:numCache>
                <c:formatCode>0.0000</c:formatCode>
                <c:ptCount val="32"/>
                <c:pt idx="0">
                  <c:v>-5.6131980411446536</c:v>
                </c:pt>
                <c:pt idx="1">
                  <c:v>-5.6175733623750661</c:v>
                </c:pt>
                <c:pt idx="2">
                  <c:v>-5.5654244124220087</c:v>
                </c:pt>
                <c:pt idx="3">
                  <c:v>-5.7590456806846015</c:v>
                </c:pt>
                <c:pt idx="4">
                  <c:v>-5.4791308210256267</c:v>
                </c:pt>
                <c:pt idx="5">
                  <c:v>-5.6865180406470737</c:v>
                </c:pt>
                <c:pt idx="6">
                  <c:v>-5.7422236337362502</c:v>
                </c:pt>
                <c:pt idx="7">
                  <c:v>-5.7260784055872396</c:v>
                </c:pt>
                <c:pt idx="8">
                  <c:v>-5.6667770098188326</c:v>
                </c:pt>
                <c:pt idx="9">
                  <c:v>-5.6367095246777081</c:v>
                </c:pt>
                <c:pt idx="10">
                  <c:v>-5.721355103135819</c:v>
                </c:pt>
                <c:pt idx="11">
                  <c:v>-5.3683757178506273</c:v>
                </c:pt>
                <c:pt idx="12">
                  <c:v>-6.203356657484572</c:v>
                </c:pt>
                <c:pt idx="13">
                  <c:v>-5.1410002273002169</c:v>
                </c:pt>
                <c:pt idx="14">
                  <c:v>-5.0670948227070483</c:v>
                </c:pt>
                <c:pt idx="15">
                  <c:v>-5.6229374431892341</c:v>
                </c:pt>
                <c:pt idx="16">
                  <c:v>-5.6840679926945166</c:v>
                </c:pt>
                <c:pt idx="17">
                  <c:v>-5.9908367995630574</c:v>
                </c:pt>
                <c:pt idx="18">
                  <c:v>-5.5508860652926284</c:v>
                </c:pt>
                <c:pt idx="19">
                  <c:v>-5.9054319209946229</c:v>
                </c:pt>
                <c:pt idx="20">
                  <c:v>-5.4748082287169604</c:v>
                </c:pt>
                <c:pt idx="21">
                  <c:v>-5.3922581138262764</c:v>
                </c:pt>
                <c:pt idx="22">
                  <c:v>-5.9074999999999998</c:v>
                </c:pt>
                <c:pt idx="23">
                  <c:v>-5.9241537125503232</c:v>
                </c:pt>
                <c:pt idx="24">
                  <c:v>-5.6259074914163785</c:v>
                </c:pt>
                <c:pt idx="25">
                  <c:v>-5.3139488198458666</c:v>
                </c:pt>
                <c:pt idx="26">
                  <c:v>-5.6749522764822675</c:v>
                </c:pt>
                <c:pt idx="27">
                  <c:v>-5.7583555262794093</c:v>
                </c:pt>
                <c:pt idx="28">
                  <c:v>-6.0262135678760735</c:v>
                </c:pt>
                <c:pt idx="29">
                  <c:v>-5.7287678906407828</c:v>
                </c:pt>
                <c:pt idx="30">
                  <c:v>-6.3038888536829312</c:v>
                </c:pt>
                <c:pt idx="31">
                  <c:v>-5.71817936217795</c:v>
                </c:pt>
              </c:numCache>
            </c:numRef>
          </c:xVal>
          <c:yVal>
            <c:numRef>
              <c:f>'dataB (2)'!$G$11:$G$42</c:f>
              <c:numCache>
                <c:formatCode>0.0000</c:formatCode>
                <c:ptCount val="32"/>
                <c:pt idx="0">
                  <c:v>-7.7329322787578247</c:v>
                </c:pt>
                <c:pt idx="1">
                  <c:v>-5.9402376013461806</c:v>
                </c:pt>
                <c:pt idx="2">
                  <c:v>-6.9215563486394291</c:v>
                </c:pt>
                <c:pt idx="3">
                  <c:v>-7.1947430057244581</c:v>
                </c:pt>
                <c:pt idx="4">
                  <c:v>-7.2463378675102721</c:v>
                </c:pt>
                <c:pt idx="5">
                  <c:v>-6.8274258449828906</c:v>
                </c:pt>
                <c:pt idx="6">
                  <c:v>-7.086048735143712</c:v>
                </c:pt>
                <c:pt idx="7">
                  <c:v>-7.0428221594612408</c:v>
                </c:pt>
                <c:pt idx="8">
                  <c:v>-7.7263708803531097</c:v>
                </c:pt>
                <c:pt idx="9">
                  <c:v>-7.5284218731650823</c:v>
                </c:pt>
                <c:pt idx="10">
                  <c:v>-7.1785705551103565</c:v>
                </c:pt>
                <c:pt idx="11">
                  <c:v>-6.6258539671632439</c:v>
                </c:pt>
                <c:pt idx="12">
                  <c:v>-7.6503562612843403</c:v>
                </c:pt>
                <c:pt idx="13">
                  <c:v>-5.7614565481320046</c:v>
                </c:pt>
                <c:pt idx="14">
                  <c:v>-6.2615283820174445</c:v>
                </c:pt>
                <c:pt idx="15">
                  <c:v>-6.993447319179487</c:v>
                </c:pt>
                <c:pt idx="16">
                  <c:v>-8.0741440469940287</c:v>
                </c:pt>
                <c:pt idx="17">
                  <c:v>-8.0829095757958118</c:v>
                </c:pt>
                <c:pt idx="18">
                  <c:v>-7.5205348927916251</c:v>
                </c:pt>
                <c:pt idx="19">
                  <c:v>-8.0121899706351645</c:v>
                </c:pt>
                <c:pt idx="20">
                  <c:v>-7.0619694507476636</c:v>
                </c:pt>
                <c:pt idx="21">
                  <c:v>-7.9166788071462726</c:v>
                </c:pt>
                <c:pt idx="22">
                  <c:v>-7.7104999999999997</c:v>
                </c:pt>
                <c:pt idx="23">
                  <c:v>-7.4002120152797568</c:v>
                </c:pt>
                <c:pt idx="24">
                  <c:v>-7.7406111061897152</c:v>
                </c:pt>
                <c:pt idx="25">
                  <c:v>-7.1584512048724314</c:v>
                </c:pt>
                <c:pt idx="26">
                  <c:v>-7.7191777297212543</c:v>
                </c:pt>
                <c:pt idx="27">
                  <c:v>-8.3905754724498038</c:v>
                </c:pt>
                <c:pt idx="28">
                  <c:v>-8.1449717038240124</c:v>
                </c:pt>
                <c:pt idx="29">
                  <c:v>-7.4987857243705136</c:v>
                </c:pt>
                <c:pt idx="30">
                  <c:v>-8.5773332125819213</c:v>
                </c:pt>
                <c:pt idx="31">
                  <c:v>-8.069686140093479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5F-45A9-A43F-8606F46AC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643071"/>
        <c:axId val="1"/>
      </c:scatterChart>
      <c:valAx>
        <c:axId val="297643071"/>
        <c:scaling>
          <c:orientation val="minMax"/>
          <c:max val="0"/>
          <c:min val="-9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Chau-stm3</a:t>
                </a: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 d</a:t>
                </a:r>
                <a:r>
                  <a:rPr lang="fr-FR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18</a:t>
                </a: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O, ‰ PDB</a:t>
                </a:r>
              </a:p>
            </c:rich>
          </c:tx>
          <c:layout>
            <c:manualLayout>
              <c:xMode val="edge"/>
              <c:yMode val="edge"/>
              <c:x val="0.32527105921601329"/>
              <c:y val="2.162162162162161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inorUnit val="0.1"/>
      </c:valAx>
      <c:valAx>
        <c:axId val="1"/>
        <c:scaling>
          <c:orientation val="minMax"/>
          <c:min val="-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Chau-stm3</a:t>
                </a: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Symbol"/>
                    <a:cs typeface="Arial"/>
                  </a:rPr>
                  <a:t> d</a:t>
                </a:r>
                <a:r>
                  <a:rPr lang="fr-FR" sz="115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13</a:t>
                </a:r>
                <a:r>
                  <a:rPr lang="fr-FR" sz="115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C, ‰ PDB</a:t>
                </a:r>
              </a:p>
            </c:rich>
          </c:tx>
          <c:layout>
            <c:manualLayout>
              <c:xMode val="edge"/>
              <c:yMode val="edge"/>
              <c:x val="0.96413678065054187"/>
              <c:y val="0.358108108108108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7643071"/>
        <c:crosses val="autoZero"/>
        <c:crossBetween val="midCat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90325271059205E-2"/>
          <c:y val="3.5135135135135137E-2"/>
          <c:w val="0.79065888240200166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'Chau-stm3-data'!$N$1:$N$2</c:f>
              <c:strCache>
                <c:ptCount val="2"/>
                <c:pt idx="0">
                  <c:v>mm/base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'Chau-stm3-data'!$K$3:$K$42</c:f>
              <c:numCache>
                <c:formatCode>General</c:formatCode>
                <c:ptCount val="40"/>
                <c:pt idx="2" formatCode="0.00">
                  <c:v>27.789946914708437</c:v>
                </c:pt>
                <c:pt idx="3" formatCode="0.00">
                  <c:v>27.805195138688568</c:v>
                </c:pt>
                <c:pt idx="4" formatCode="0.00">
                  <c:v>26.308938118567344</c:v>
                </c:pt>
                <c:pt idx="5" formatCode="0.00">
                  <c:v>25.908348127234412</c:v>
                </c:pt>
                <c:pt idx="6" formatCode="0.00">
                  <c:v>25.209847121406177</c:v>
                </c:pt>
                <c:pt idx="7" formatCode="0.00">
                  <c:v>24.672635194660291</c:v>
                </c:pt>
                <c:pt idx="8" formatCode="0.00">
                  <c:v>25.073578667305622</c:v>
                </c:pt>
                <c:pt idx="9" formatCode="0.00">
                  <c:v>25.069068323662037</c:v>
                </c:pt>
                <c:pt idx="10" formatCode="0.00">
                  <c:v>25.122826590210646</c:v>
                </c:pt>
                <c:pt idx="11" formatCode="0.00">
                  <c:v>24.923230169609472</c:v>
                </c:pt>
                <c:pt idx="12" formatCode="0.00">
                  <c:v>25.21178320183752</c:v>
                </c:pt>
                <c:pt idx="13" formatCode="0.00">
                  <c:v>24.997996012618557</c:v>
                </c:pt>
                <c:pt idx="14" formatCode="0.00">
                  <c:v>24.940571344926646</c:v>
                </c:pt>
                <c:pt idx="15" formatCode="0.00">
                  <c:v>24.957214814816336</c:v>
                </c:pt>
                <c:pt idx="16" formatCode="0.00">
                  <c:v>25.018346251658159</c:v>
                </c:pt>
                <c:pt idx="17" formatCode="0.00">
                  <c:v>25.049341619390738</c:v>
                </c:pt>
                <c:pt idx="18" formatCode="0.00">
                  <c:v>24.962083878381407</c:v>
                </c:pt>
                <c:pt idx="19" formatCode="0.00">
                  <c:v>25.325956207496503</c:v>
                </c:pt>
                <c:pt idx="20" formatCode="0.00">
                  <c:v>24.465207756065453</c:v>
                </c:pt>
                <c:pt idx="21" formatCode="0.00">
                  <c:v>25.560348505685297</c:v>
                </c:pt>
                <c:pt idx="22" formatCode="0.00">
                  <c:v>25.636534631064212</c:v>
                </c:pt>
                <c:pt idx="23" formatCode="0.00">
                  <c:v>25.063538707313946</c:v>
                </c:pt>
                <c:pt idx="24" formatCode="0.00">
                  <c:v>25.000521669050929</c:v>
                </c:pt>
                <c:pt idx="25" formatCode="0.00">
                  <c:v>24.684285976802425</c:v>
                </c:pt>
                <c:pt idx="26" formatCode="0.00">
                  <c:v>25.137813590732442</c:v>
                </c:pt>
                <c:pt idx="27" formatCode="0.00">
                  <c:v>24.772326449923483</c:v>
                </c:pt>
                <c:pt idx="28" formatCode="0.00">
                  <c:v>25.216239189344833</c:v>
                </c:pt>
                <c:pt idx="29" formatCode="0.00">
                  <c:v>25.301336800781044</c:v>
                </c:pt>
                <c:pt idx="30" formatCode="0.00">
                  <c:v>24.770194549999999</c:v>
                </c:pt>
                <c:pt idx="31" formatCode="0.00">
                  <c:v>24.753026903880372</c:v>
                </c:pt>
                <c:pt idx="32" formatCode="0.00">
                  <c:v>25.06047700339851</c:v>
                </c:pt>
                <c:pt idx="33" formatCode="0.00">
                  <c:v>25.382062719573689</c:v>
                </c:pt>
                <c:pt idx="34" formatCode="0.00">
                  <c:v>25.009918696265487</c:v>
                </c:pt>
                <c:pt idx="35" formatCode="0.00">
                  <c:v>24.923941622179605</c:v>
                </c:pt>
                <c:pt idx="36" formatCode="0.00">
                  <c:v>24.647817481419271</c:v>
                </c:pt>
                <c:pt idx="37" formatCode="0.00">
                  <c:v>24.95444233225404</c:v>
                </c:pt>
                <c:pt idx="38" formatCode="0.00">
                  <c:v>24.361573136292414</c:v>
                </c:pt>
                <c:pt idx="39" formatCode="0.00">
                  <c:v>24.965357622705238</c:v>
                </c:pt>
              </c:numCache>
            </c:numRef>
          </c:xVal>
          <c:yVal>
            <c:numRef>
              <c:f>'Chau-stm3-data'!$N$3:$N$42</c:f>
              <c:numCache>
                <c:formatCode>General</c:formatCode>
                <c:ptCount val="40"/>
                <c:pt idx="0">
                  <c:v>-0.5</c:v>
                </c:pt>
                <c:pt idx="1">
                  <c:v>2</c:v>
                </c:pt>
                <c:pt idx="2">
                  <c:v>2</c:v>
                </c:pt>
                <c:pt idx="3">
                  <c:v>3.5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8.5</c:v>
                </c:pt>
                <c:pt idx="8">
                  <c:v>10</c:v>
                </c:pt>
                <c:pt idx="9">
                  <c:v>10</c:v>
                </c:pt>
                <c:pt idx="10">
                  <c:v>11.5</c:v>
                </c:pt>
                <c:pt idx="11">
                  <c:v>13.5</c:v>
                </c:pt>
                <c:pt idx="12">
                  <c:v>15</c:v>
                </c:pt>
                <c:pt idx="13">
                  <c:v>15</c:v>
                </c:pt>
                <c:pt idx="14">
                  <c:v>16.5</c:v>
                </c:pt>
                <c:pt idx="15">
                  <c:v>18</c:v>
                </c:pt>
                <c:pt idx="16">
                  <c:v>19.5</c:v>
                </c:pt>
                <c:pt idx="17">
                  <c:v>20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40</c:v>
                </c:pt>
                <c:pt idx="22">
                  <c:v>45</c:v>
                </c:pt>
                <c:pt idx="23">
                  <c:v>50</c:v>
                </c:pt>
                <c:pt idx="24">
                  <c:v>55</c:v>
                </c:pt>
                <c:pt idx="25">
                  <c:v>60</c:v>
                </c:pt>
                <c:pt idx="26">
                  <c:v>65</c:v>
                </c:pt>
                <c:pt idx="27">
                  <c:v>70</c:v>
                </c:pt>
                <c:pt idx="28">
                  <c:v>75</c:v>
                </c:pt>
                <c:pt idx="29">
                  <c:v>80</c:v>
                </c:pt>
                <c:pt idx="30">
                  <c:v>85</c:v>
                </c:pt>
                <c:pt idx="31">
                  <c:v>90</c:v>
                </c:pt>
                <c:pt idx="32">
                  <c:v>95</c:v>
                </c:pt>
                <c:pt idx="33">
                  <c:v>100</c:v>
                </c:pt>
                <c:pt idx="34">
                  <c:v>105</c:v>
                </c:pt>
                <c:pt idx="35">
                  <c:v>110</c:v>
                </c:pt>
                <c:pt idx="36">
                  <c:v>115</c:v>
                </c:pt>
                <c:pt idx="37">
                  <c:v>120</c:v>
                </c:pt>
                <c:pt idx="38">
                  <c:v>125</c:v>
                </c:pt>
                <c:pt idx="39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8C-43D2-AE02-085F686A0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53951"/>
        <c:axId val="1"/>
      </c:scatterChart>
      <c:valAx>
        <c:axId val="310853951"/>
        <c:scaling>
          <c:orientation val="minMax"/>
          <c:min val="10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U/Th ages ky</a:t>
                </a:r>
              </a:p>
            </c:rich>
          </c:tx>
          <c:layout>
            <c:manualLayout>
              <c:xMode val="edge"/>
              <c:yMode val="edge"/>
              <c:x val="0.41868223519599668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calc. temperature °C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366216216216216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10853951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75062552126761"/>
          <c:y val="0.46216216216216222"/>
          <c:w val="9.591326105087572E-2"/>
          <c:h val="3.5135135135135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68807339449532E-2"/>
          <c:y val="3.5135135135135137E-2"/>
          <c:w val="0.69140950792326927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'Chau-stm3-data'!$P$1:$P$2</c:f>
              <c:strCache>
                <c:ptCount val="2"/>
                <c:pt idx="0">
                  <c:v>calc. Temp. °C (O'Neil)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'Chau-stm3-data'!$K$3:$K$42</c:f>
              <c:numCache>
                <c:formatCode>General</c:formatCode>
                <c:ptCount val="40"/>
                <c:pt idx="2" formatCode="0.00">
                  <c:v>27.789946914708437</c:v>
                </c:pt>
                <c:pt idx="3" formatCode="0.00">
                  <c:v>27.805195138688568</c:v>
                </c:pt>
                <c:pt idx="4" formatCode="0.00">
                  <c:v>26.308938118567344</c:v>
                </c:pt>
                <c:pt idx="5" formatCode="0.00">
                  <c:v>25.908348127234412</c:v>
                </c:pt>
                <c:pt idx="6" formatCode="0.00">
                  <c:v>25.209847121406177</c:v>
                </c:pt>
                <c:pt idx="7" formatCode="0.00">
                  <c:v>24.672635194660291</c:v>
                </c:pt>
                <c:pt idx="8" formatCode="0.00">
                  <c:v>25.073578667305622</c:v>
                </c:pt>
                <c:pt idx="9" formatCode="0.00">
                  <c:v>25.069068323662037</c:v>
                </c:pt>
                <c:pt idx="10" formatCode="0.00">
                  <c:v>25.122826590210646</c:v>
                </c:pt>
                <c:pt idx="11" formatCode="0.00">
                  <c:v>24.923230169609472</c:v>
                </c:pt>
                <c:pt idx="12" formatCode="0.00">
                  <c:v>25.21178320183752</c:v>
                </c:pt>
                <c:pt idx="13" formatCode="0.00">
                  <c:v>24.997996012618557</c:v>
                </c:pt>
                <c:pt idx="14" formatCode="0.00">
                  <c:v>24.940571344926646</c:v>
                </c:pt>
                <c:pt idx="15" formatCode="0.00">
                  <c:v>24.957214814816336</c:v>
                </c:pt>
                <c:pt idx="16" formatCode="0.00">
                  <c:v>25.018346251658159</c:v>
                </c:pt>
                <c:pt idx="17" formatCode="0.00">
                  <c:v>25.049341619390738</c:v>
                </c:pt>
                <c:pt idx="18" formatCode="0.00">
                  <c:v>24.962083878381407</c:v>
                </c:pt>
                <c:pt idx="19" formatCode="0.00">
                  <c:v>25.325956207496503</c:v>
                </c:pt>
                <c:pt idx="20" formatCode="0.00">
                  <c:v>24.465207756065453</c:v>
                </c:pt>
                <c:pt idx="21" formatCode="0.00">
                  <c:v>25.560348505685297</c:v>
                </c:pt>
                <c:pt idx="22" formatCode="0.00">
                  <c:v>25.636534631064212</c:v>
                </c:pt>
                <c:pt idx="23" formatCode="0.00">
                  <c:v>25.063538707313946</c:v>
                </c:pt>
                <c:pt idx="24" formatCode="0.00">
                  <c:v>25.000521669050929</c:v>
                </c:pt>
                <c:pt idx="25" formatCode="0.00">
                  <c:v>24.684285976802425</c:v>
                </c:pt>
                <c:pt idx="26" formatCode="0.00">
                  <c:v>25.137813590732442</c:v>
                </c:pt>
                <c:pt idx="27" formatCode="0.00">
                  <c:v>24.772326449923483</c:v>
                </c:pt>
                <c:pt idx="28" formatCode="0.00">
                  <c:v>25.216239189344833</c:v>
                </c:pt>
                <c:pt idx="29" formatCode="0.00">
                  <c:v>25.301336800781044</c:v>
                </c:pt>
                <c:pt idx="30" formatCode="0.00">
                  <c:v>24.770194549999999</c:v>
                </c:pt>
                <c:pt idx="31" formatCode="0.00">
                  <c:v>24.753026903880372</c:v>
                </c:pt>
                <c:pt idx="32" formatCode="0.00">
                  <c:v>25.06047700339851</c:v>
                </c:pt>
                <c:pt idx="33" formatCode="0.00">
                  <c:v>25.382062719573689</c:v>
                </c:pt>
                <c:pt idx="34" formatCode="0.00">
                  <c:v>25.009918696265487</c:v>
                </c:pt>
                <c:pt idx="35" formatCode="0.00">
                  <c:v>24.923941622179605</c:v>
                </c:pt>
                <c:pt idx="36" formatCode="0.00">
                  <c:v>24.647817481419271</c:v>
                </c:pt>
                <c:pt idx="37" formatCode="0.00">
                  <c:v>24.95444233225404</c:v>
                </c:pt>
                <c:pt idx="38" formatCode="0.00">
                  <c:v>24.361573136292414</c:v>
                </c:pt>
                <c:pt idx="39" formatCode="0.00">
                  <c:v>24.965357622705238</c:v>
                </c:pt>
              </c:numCache>
            </c:numRef>
          </c:xVal>
          <c:yVal>
            <c:numRef>
              <c:f>'Chau-stm3-data'!$P$3:$P$42</c:f>
              <c:numCache>
                <c:formatCode>0.00</c:formatCode>
                <c:ptCount val="4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E-4F5E-86FB-923E55D7B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855199"/>
        <c:axId val="1"/>
      </c:scatterChart>
      <c:valAx>
        <c:axId val="310855199"/>
        <c:scaling>
          <c:orientation val="minMax"/>
          <c:min val="11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U/Th ages ky</a:t>
                </a:r>
              </a:p>
            </c:rich>
          </c:tx>
          <c:layout>
            <c:manualLayout>
              <c:xMode val="edge"/>
              <c:yMode val="edge"/>
              <c:x val="0.38281901584653877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6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calc. temperature °C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36621621621621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10855199"/>
        <c:crosses val="autoZero"/>
        <c:crossBetween val="midCat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67973311092579"/>
          <c:y val="0.46216216216216222"/>
          <c:w val="0.18098415346121766"/>
          <c:h val="3.51351351351351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102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F2C94E8-CC28-400B-9933-F5D97F7472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36224" cy="5629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6018DD7-92B1-4E56-9538-30A4B2D91C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0.6585</cdr:x>
      <cdr:y>0.279</cdr:y>
    </cdr:from>
    <cdr:to>
      <cdr:x>0.966</cdr:x>
      <cdr:y>0.38125</cdr:y>
    </cdr:to>
    <cdr:sp macro="" textlink="">
      <cdr:nvSpPr>
        <cdr:cNvPr id="5121" name="Text Box 1">
          <a:extLst xmlns:a="http://schemas.openxmlformats.org/drawingml/2006/main">
            <a:ext uri="{FF2B5EF4-FFF2-40B4-BE49-F238E27FC236}">
              <a16:creationId xmlns:a16="http://schemas.microsoft.com/office/drawing/2014/main" id="{BC214C0E-1163-4B07-9383-87992CC095D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6306" y="1573225"/>
          <a:ext cx="2809437" cy="576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3333CC"/>
              </a:solidFill>
              <a:latin typeface="Arial"/>
              <a:cs typeface="Arial"/>
            </a:rPr>
            <a:t>First centimeter at the</a:t>
          </a:r>
        </a:p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3333CC"/>
              </a:solidFill>
              <a:latin typeface="Arial"/>
              <a:cs typeface="Arial"/>
            </a:rPr>
            <a:t> basis of the stalagmite :</a:t>
          </a:r>
        </a:p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3333CC"/>
              </a:solidFill>
              <a:latin typeface="Arial"/>
              <a:cs typeface="Arial"/>
            </a:rPr>
            <a:t>non isotopic equilibrium </a:t>
          </a:r>
        </a:p>
      </cdr:txBody>
    </cdr:sp>
  </cdr:relSizeAnchor>
  <cdr:relSizeAnchor xmlns:cdr="http://schemas.openxmlformats.org/drawingml/2006/chartDrawing">
    <cdr:from>
      <cdr:x>0.6445</cdr:x>
      <cdr:y>0.31975</cdr:y>
    </cdr:from>
    <cdr:to>
      <cdr:x>0.7185</cdr:x>
      <cdr:y>0.3525</cdr:y>
    </cdr:to>
    <cdr:sp macro="" textlink="">
      <cdr:nvSpPr>
        <cdr:cNvPr id="5123" name="Line 3">
          <a:extLst xmlns:a="http://schemas.openxmlformats.org/drawingml/2006/main">
            <a:ext uri="{FF2B5EF4-FFF2-40B4-BE49-F238E27FC236}">
              <a16:creationId xmlns:a16="http://schemas.microsoft.com/office/drawing/2014/main" id="{224690D7-B265-46C0-94E8-1AB8BF2DE80D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88397" y="1803006"/>
          <a:ext cx="676092" cy="1846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0.4655</cdr:x>
      <cdr:y>0.679</cdr:y>
    </cdr:from>
    <cdr:to>
      <cdr:x>0.79875</cdr:x>
      <cdr:y>0.811</cdr:y>
    </cdr:to>
    <cdr:sp macro="" textlink="">
      <cdr:nvSpPr>
        <cdr:cNvPr id="5124" name="Text Box 4">
          <a:extLst xmlns:a="http://schemas.openxmlformats.org/drawingml/2006/main">
            <a:ext uri="{FF2B5EF4-FFF2-40B4-BE49-F238E27FC236}">
              <a16:creationId xmlns:a16="http://schemas.microsoft.com/office/drawing/2014/main" id="{9F5019FF-41C7-4442-9894-370510E1FC1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2985" y="3828745"/>
          <a:ext cx="3044699" cy="7443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FF00FF"/>
              </a:solidFill>
              <a:latin typeface="Arial"/>
              <a:cs typeface="Arial"/>
            </a:rPr>
            <a:t>From 1cm/basis to the top of the stalagmite:</a:t>
          </a:r>
        </a:p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FF00FF"/>
              </a:solidFill>
              <a:latin typeface="Arial"/>
              <a:cs typeface="Arial"/>
            </a:rPr>
            <a:t>better isotopic equilibrium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36224" cy="5629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0F4E62-78F7-4FFF-831E-338EBFC8D8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6224" cy="5629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B3B738-0CCF-452F-A1DF-40B2CDF3FD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36224" cy="5629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8AFEFE-F9E5-415D-8114-189849EC0B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0.26225</cdr:x>
      <cdr:y>0</cdr:y>
    </cdr:from>
    <cdr:to>
      <cdr:x>0.5765</cdr:x>
      <cdr:y>0.03775</cdr:y>
    </cdr:to>
    <cdr:sp macro="" textlink="">
      <cdr:nvSpPr>
        <cdr:cNvPr id="3073" name="Text Box 1">
          <a:extLst xmlns:a="http://schemas.openxmlformats.org/drawingml/2006/main">
            <a:ext uri="{FF2B5EF4-FFF2-40B4-BE49-F238E27FC236}">
              <a16:creationId xmlns:a16="http://schemas.microsoft.com/office/drawing/2014/main" id="{C596BA13-5CE9-4E60-8605-6B83EEE5E2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96016" y="0"/>
          <a:ext cx="2871107" cy="212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mm/base</a:t>
          </a:r>
        </a:p>
      </cdr:txBody>
    </cdr:sp>
  </cdr:relSizeAnchor>
  <cdr:relSizeAnchor xmlns:cdr="http://schemas.openxmlformats.org/drawingml/2006/chartDrawing">
    <cdr:from>
      <cdr:x>0.8435</cdr:x>
      <cdr:y>0.85125</cdr:y>
    </cdr:from>
    <cdr:to>
      <cdr:x>1</cdr:x>
      <cdr:y>0.9965</cdr:y>
    </cdr:to>
    <cdr:sp macro="" textlink="">
      <cdr:nvSpPr>
        <cdr:cNvPr id="3074" name="Text Box 2">
          <a:extLst xmlns:a="http://schemas.openxmlformats.org/drawingml/2006/main">
            <a:ext uri="{FF2B5EF4-FFF2-40B4-BE49-F238E27FC236}">
              <a16:creationId xmlns:a16="http://schemas.microsoft.com/office/drawing/2014/main" id="{0635D13E-C974-4C76-88BF-1C3AA6FBE58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6537" y="4800029"/>
          <a:ext cx="1429843" cy="819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D. Genty, D. Blamart </a:t>
          </a:r>
        </a:p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et R. Ouahdi ; Orsay/LSCE</a:t>
          </a:r>
        </a:p>
      </cdr:txBody>
    </cdr:sp>
  </cdr:relSizeAnchor>
  <cdr:relSizeAnchor xmlns:cdr="http://schemas.openxmlformats.org/drawingml/2006/chartDrawing">
    <cdr:from>
      <cdr:x>0.0565</cdr:x>
      <cdr:y>0.15225</cdr:y>
    </cdr:from>
    <cdr:to>
      <cdr:x>0.36775</cdr:x>
      <cdr:y>0.23675</cdr:y>
    </cdr:to>
    <cdr:sp macro="" textlink="">
      <cdr:nvSpPr>
        <cdr:cNvPr id="3077" name="Text Box 5">
          <a:extLst xmlns:a="http://schemas.openxmlformats.org/drawingml/2006/main">
            <a:ext uri="{FF2B5EF4-FFF2-40B4-BE49-F238E27FC236}">
              <a16:creationId xmlns:a16="http://schemas.microsoft.com/office/drawing/2014/main" id="{9C8C281E-3B69-4A62-9356-EB5468ABD73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205" y="858507"/>
          <a:ext cx="2843699" cy="476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Chau-stm3 - Isotopes stables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7FF3B9-A7CA-46C5-8774-452EF1DC9F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0.30525</cdr:x>
      <cdr:y>0.018</cdr:y>
    </cdr:from>
    <cdr:to>
      <cdr:x>0.63425</cdr:x>
      <cdr:y>0.10625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97FC42E2-AE30-4DC6-9D24-85A586EF1DC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0" y="101498"/>
          <a:ext cx="3005869" cy="497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U/Th ages yr/2000</a:t>
          </a:r>
        </a:p>
      </cdr:txBody>
    </cdr:sp>
  </cdr:relSizeAnchor>
  <cdr:relSizeAnchor xmlns:cdr="http://schemas.openxmlformats.org/drawingml/2006/chartDrawing">
    <cdr:from>
      <cdr:x>0.61575</cdr:x>
      <cdr:y>0.1925</cdr:y>
    </cdr:from>
    <cdr:to>
      <cdr:x>0.8005</cdr:x>
      <cdr:y>0.25025</cdr:y>
    </cdr:to>
    <cdr:sp macro="" textlink="">
      <cdr:nvSpPr>
        <cdr:cNvPr id="4098" name="AutoShape 2">
          <a:extLst xmlns:a="http://schemas.openxmlformats.org/drawingml/2006/main">
            <a:ext uri="{FF2B5EF4-FFF2-40B4-BE49-F238E27FC236}">
              <a16:creationId xmlns:a16="http://schemas.microsoft.com/office/drawing/2014/main" id="{D60B775B-36EE-48B6-A9D0-8F4302FA44E2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5726" y="1085469"/>
          <a:ext cx="1687946" cy="325641"/>
        </a:xfrm>
        <a:prstGeom xmlns:a="http://schemas.openxmlformats.org/drawingml/2006/main" prst="leftRightArrow">
          <a:avLst>
            <a:gd name="adj1" fmla="val 50000"/>
            <a:gd name="adj2" fmla="val 10366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3333CC" mc:Ignorable="a14" a14:legacySpreadsheetColorIndex="56">
            <a:alpha val="5000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0.11475</cdr:x>
      <cdr:y>0.1925</cdr:y>
    </cdr:from>
    <cdr:to>
      <cdr:x>0.61575</cdr:x>
      <cdr:y>0.25025</cdr:y>
    </cdr:to>
    <cdr:sp macro="" textlink="">
      <cdr:nvSpPr>
        <cdr:cNvPr id="4100" name="AutoShape 4">
          <a:extLst xmlns:a="http://schemas.openxmlformats.org/drawingml/2006/main">
            <a:ext uri="{FF2B5EF4-FFF2-40B4-BE49-F238E27FC236}">
              <a16:creationId xmlns:a16="http://schemas.microsoft.com/office/drawing/2014/main" id="{E333BD64-7548-4679-9903-F0C2F995992B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400" y="1085469"/>
          <a:ext cx="4577326" cy="325641"/>
        </a:xfrm>
        <a:prstGeom xmlns:a="http://schemas.openxmlformats.org/drawingml/2006/main" prst="leftRightArrow">
          <a:avLst>
            <a:gd name="adj1" fmla="val 50000"/>
            <a:gd name="adj2" fmla="val 28112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00FF" mc:Ignorable="a14" a14:legacySpreadsheetColorIndex="14">
            <a:alpha val="50000"/>
          </a:srgbClr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</cdr:sp>
  </cdr:relSizeAnchor>
  <cdr:relSizeAnchor xmlns:cdr="http://schemas.openxmlformats.org/drawingml/2006/chartDrawing">
    <cdr:from>
      <cdr:x>0.61575</cdr:x>
      <cdr:y>0.129</cdr:y>
    </cdr:from>
    <cdr:to>
      <cdr:x>0.80775</cdr:x>
      <cdr:y>0.21775</cdr:y>
    </cdr:to>
    <cdr:sp macro="" textlink="">
      <cdr:nvSpPr>
        <cdr:cNvPr id="4101" name="Text Box 5">
          <a:extLst xmlns:a="http://schemas.openxmlformats.org/drawingml/2006/main">
            <a:ext uri="{FF2B5EF4-FFF2-40B4-BE49-F238E27FC236}">
              <a16:creationId xmlns:a16="http://schemas.microsoft.com/office/drawing/2014/main" id="{7A50DC53-8FDC-43A6-9A0B-A390DB14E28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5726" y="727405"/>
          <a:ext cx="1754185" cy="500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Non isotopic equilibrium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744E34F-0C84-450F-A97E-935DF72B95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0.23725</cdr:x>
      <cdr:y>0</cdr:y>
    </cdr:from>
    <cdr:to>
      <cdr:x>0.54125</cdr:x>
      <cdr:y>0.03775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507D65F7-3A91-4D00-ABEE-7DF420B9F07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7606" y="0"/>
          <a:ext cx="2777460" cy="212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14C ages corrected and calibrated yr/2000 (dcp=10%)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2F9F27C-2BEA-4571-BDD2-4CDAF12027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743972E-796F-4F29-8ABB-2AA290441F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282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69118F-D405-4CA6-849C-EEEB0F2A16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64"/>
  <sheetViews>
    <sheetView topLeftCell="B4" workbookViewId="0">
      <selection activeCell="C12" sqref="C12"/>
    </sheetView>
  </sheetViews>
  <sheetFormatPr baseColWidth="10" defaultRowHeight="13.2"/>
  <cols>
    <col min="1" max="1" width="13.33203125" customWidth="1"/>
    <col min="4" max="6" width="16.33203125" style="13" customWidth="1"/>
    <col min="7" max="7" width="24" style="51" customWidth="1"/>
    <col min="8" max="8" width="12.88671875" customWidth="1"/>
    <col min="11" max="11" width="16.33203125" style="13" customWidth="1"/>
    <col min="12" max="12" width="13.33203125" style="1" customWidth="1"/>
    <col min="13" max="13" width="13.5546875" style="25" customWidth="1"/>
    <col min="15" max="15" width="13.5546875" style="25" customWidth="1"/>
    <col min="16" max="16" width="14.6640625" customWidth="1"/>
  </cols>
  <sheetData>
    <row r="1" spans="1:22">
      <c r="A1" s="20" t="s">
        <v>0</v>
      </c>
      <c r="B1" s="20" t="s">
        <v>38</v>
      </c>
      <c r="C1" s="20" t="s">
        <v>36</v>
      </c>
      <c r="D1" s="20" t="s">
        <v>86</v>
      </c>
      <c r="E1" s="21" t="s">
        <v>37</v>
      </c>
      <c r="F1" s="21" t="s">
        <v>59</v>
      </c>
      <c r="G1" s="45" t="s">
        <v>59</v>
      </c>
      <c r="H1" s="21" t="s">
        <v>86</v>
      </c>
      <c r="I1" s="33" t="s">
        <v>1</v>
      </c>
      <c r="J1" s="34" t="s">
        <v>2</v>
      </c>
      <c r="K1" s="24" t="s">
        <v>63</v>
      </c>
      <c r="L1" s="25" t="s">
        <v>64</v>
      </c>
      <c r="M1" s="26" t="s">
        <v>65</v>
      </c>
      <c r="N1" s="20" t="s">
        <v>36</v>
      </c>
      <c r="O1"/>
      <c r="P1" s="26" t="s">
        <v>65</v>
      </c>
      <c r="Q1" s="25" t="s">
        <v>64</v>
      </c>
      <c r="R1" s="26" t="s">
        <v>65</v>
      </c>
      <c r="S1" s="25" t="s">
        <v>64</v>
      </c>
      <c r="T1" s="26" t="s">
        <v>65</v>
      </c>
      <c r="V1" s="20" t="s">
        <v>36</v>
      </c>
    </row>
    <row r="2" spans="1:22">
      <c r="D2"/>
      <c r="F2" s="13" t="s">
        <v>60</v>
      </c>
      <c r="G2" s="46" t="s">
        <v>60</v>
      </c>
      <c r="H2" s="13"/>
      <c r="I2" s="26"/>
      <c r="J2" s="26"/>
      <c r="K2" s="27" t="s">
        <v>66</v>
      </c>
      <c r="L2" s="25" t="s">
        <v>67</v>
      </c>
      <c r="M2" s="26"/>
      <c r="O2"/>
      <c r="P2" s="26"/>
      <c r="Q2" s="25" t="s">
        <v>82</v>
      </c>
      <c r="R2" s="26" t="s">
        <v>80</v>
      </c>
      <c r="S2" s="25" t="s">
        <v>82</v>
      </c>
      <c r="T2" s="26" t="s">
        <v>80</v>
      </c>
    </row>
    <row r="3" spans="1:22">
      <c r="A3" s="14" t="s">
        <v>46</v>
      </c>
      <c r="B3" s="14">
        <v>0</v>
      </c>
      <c r="C3" s="14">
        <v>-0.5</v>
      </c>
      <c r="D3" s="14"/>
      <c r="E3" s="15"/>
      <c r="F3" s="15"/>
      <c r="G3" s="47"/>
      <c r="H3" s="15"/>
      <c r="I3" s="35">
        <v>-3.2849857919199632</v>
      </c>
      <c r="J3" s="35">
        <v>-3.5964360175489887</v>
      </c>
      <c r="K3" s="27"/>
      <c r="L3" s="28" t="s">
        <v>68</v>
      </c>
      <c r="M3" s="26"/>
      <c r="N3" s="14">
        <v>-0.5</v>
      </c>
      <c r="O3"/>
      <c r="P3" s="26" t="s">
        <v>81</v>
      </c>
      <c r="Q3" t="s">
        <v>83</v>
      </c>
      <c r="R3" s="26" t="s">
        <v>84</v>
      </c>
      <c r="S3" t="s">
        <v>83</v>
      </c>
      <c r="T3" s="26" t="s">
        <v>84</v>
      </c>
      <c r="V3" s="1">
        <v>2</v>
      </c>
    </row>
    <row r="4" spans="1:22" s="18" customFormat="1">
      <c r="A4" s="7" t="s">
        <v>39</v>
      </c>
      <c r="B4" s="1">
        <v>0</v>
      </c>
      <c r="C4" s="1">
        <v>2</v>
      </c>
      <c r="D4" s="1"/>
      <c r="E4" s="11">
        <v>18200</v>
      </c>
      <c r="F4" s="22">
        <f t="shared" ref="F4:F13" si="0">F5+($G$14-$G$29)/(29-14)</f>
        <v>14965</v>
      </c>
      <c r="G4" s="48">
        <f t="shared" ref="G4:G13" si="1">-7.8641*C4+14801</f>
        <v>14785.2718</v>
      </c>
      <c r="H4" s="22"/>
      <c r="I4" s="36" t="s">
        <v>87</v>
      </c>
      <c r="J4" s="37" t="s">
        <v>88</v>
      </c>
      <c r="K4" s="8"/>
      <c r="L4" s="28"/>
      <c r="M4" s="26"/>
      <c r="N4" s="1">
        <v>2</v>
      </c>
      <c r="O4"/>
      <c r="P4" s="26"/>
      <c r="Q4" s="18">
        <v>0.5</v>
      </c>
      <c r="V4" s="14">
        <v>-0.5</v>
      </c>
    </row>
    <row r="5" spans="1:22" s="18" customFormat="1">
      <c r="A5" s="14" t="s">
        <v>47</v>
      </c>
      <c r="B5" s="14">
        <v>0</v>
      </c>
      <c r="C5" s="14">
        <v>2</v>
      </c>
      <c r="D5" s="14"/>
      <c r="E5" s="15">
        <f>E4-($E$4-$E$16)/(16-4)</f>
        <v>18041.666666666668</v>
      </c>
      <c r="F5" s="22">
        <f t="shared" si="0"/>
        <v>14938</v>
      </c>
      <c r="G5" s="48">
        <f t="shared" si="1"/>
        <v>14785.2718</v>
      </c>
      <c r="H5" s="22"/>
      <c r="I5" s="35">
        <v>-2.978147454835343</v>
      </c>
      <c r="J5" s="35">
        <v>-1.003295976414617</v>
      </c>
      <c r="K5" s="27">
        <f>1.03086*I5+30.86</f>
        <v>27.789946914708437</v>
      </c>
      <c r="L5" s="28">
        <v>-10.38</v>
      </c>
      <c r="M5" s="26">
        <f>SQRT( 2780/(LN((1+0.001*K5)/(1+0.001*L5))+0.00289)) - 273.15</f>
        <v>-11.910883917999342</v>
      </c>
      <c r="N5" s="14">
        <v>2</v>
      </c>
      <c r="O5"/>
      <c r="P5" s="26" t="e">
        <f>SQRT( 2780/(LN((1+0.001*$L5)/(1+0.001*O5))+0.00289)) - 273.15</f>
        <v>#NUM!</v>
      </c>
      <c r="Q5" s="30">
        <f>M5+$Q$4</f>
        <v>-11.410883917999342</v>
      </c>
      <c r="R5" s="26">
        <f t="shared" ref="R5:R42" si="2">SQRT( 2780/(LN((1+0.001*$L5)/(1+0.001*Q5))+0.00289)) - 273.15</f>
        <v>567.66878855489858</v>
      </c>
      <c r="S5" s="30">
        <f>Q10</f>
        <v>12.05090227581411</v>
      </c>
      <c r="T5" s="26" t="e">
        <f>SQRT( 2780/(LN((1+0.001*$L5)/(1+0.001*S5))+0.00289)) - 273.15</f>
        <v>#NUM!</v>
      </c>
      <c r="V5" s="14">
        <v>2</v>
      </c>
    </row>
    <row r="6" spans="1:22" s="18" customFormat="1">
      <c r="A6" s="14" t="s">
        <v>48</v>
      </c>
      <c r="B6" s="14">
        <v>0</v>
      </c>
      <c r="C6" s="14">
        <v>3.5</v>
      </c>
      <c r="D6" s="14"/>
      <c r="E6" s="15">
        <f t="shared" ref="E6:E15" si="3">E5-($E$4-$E$16)/(16-4)</f>
        <v>17883.333333333336</v>
      </c>
      <c r="F6" s="22">
        <f t="shared" si="0"/>
        <v>14911</v>
      </c>
      <c r="G6" s="48">
        <f t="shared" si="1"/>
        <v>14773.47565</v>
      </c>
      <c r="H6" s="22"/>
      <c r="I6" s="35">
        <v>-2.963355704277431</v>
      </c>
      <c r="J6" s="35">
        <v>-2.5269026080348724</v>
      </c>
      <c r="K6" s="27">
        <f t="shared" ref="K6:K42" si="4">1.03086*I6+30.86</f>
        <v>27.805195138688568</v>
      </c>
      <c r="L6" s="28">
        <v>-11.03</v>
      </c>
      <c r="M6" s="26">
        <f t="shared" ref="M6:M42" si="5">SQRT( 2780/(LN((1+0.001*K6)/(1+0.001*L6))+0.00289)) - 273.15</f>
        <v>-14.038986462442722</v>
      </c>
      <c r="N6" s="14">
        <v>3.5</v>
      </c>
      <c r="O6"/>
      <c r="P6" s="26" t="e">
        <f>SQRT( 2780/(LN((1+0.001*$L6)/(1+0.001*O6))+0.00289)) - 273.15</f>
        <v>#NUM!</v>
      </c>
      <c r="Q6" s="30">
        <f t="shared" ref="Q6:Q42" si="6">M6+$Q$4</f>
        <v>-13.538986462442722</v>
      </c>
      <c r="R6" s="26">
        <f t="shared" si="2"/>
        <v>442.35846056970331</v>
      </c>
      <c r="S6" s="30">
        <f t="shared" ref="S6:S37" si="7">Q11</f>
        <v>8.9324189170351929</v>
      </c>
      <c r="T6" s="26" t="e">
        <f>SQRT( 2780/(LN((1+0.001*$L6)/(1+0.001*S6))+0.00289)) - 273.15</f>
        <v>#NUM!</v>
      </c>
      <c r="V6" s="14">
        <v>3.5</v>
      </c>
    </row>
    <row r="7" spans="1:22" s="18" customFormat="1">
      <c r="A7" s="1" t="s">
        <v>3</v>
      </c>
      <c r="B7" s="1">
        <v>0</v>
      </c>
      <c r="C7" s="1">
        <v>5</v>
      </c>
      <c r="D7" s="1"/>
      <c r="E7" s="15">
        <f t="shared" si="3"/>
        <v>17725.000000000004</v>
      </c>
      <c r="F7" s="22">
        <f t="shared" si="0"/>
        <v>14884</v>
      </c>
      <c r="G7" s="48">
        <f t="shared" si="1"/>
        <v>14761.6795</v>
      </c>
      <c r="H7" s="22"/>
      <c r="I7" s="38">
        <v>-4.4148205201799033</v>
      </c>
      <c r="J7" s="38">
        <v>-4.3130376921044755</v>
      </c>
      <c r="K7" s="27">
        <f t="shared" si="4"/>
        <v>26.308938118567344</v>
      </c>
      <c r="L7" s="25">
        <v>-9.17</v>
      </c>
      <c r="M7" s="26">
        <f t="shared" si="5"/>
        <v>-2.9255723155412738</v>
      </c>
      <c r="N7" s="1">
        <v>5</v>
      </c>
      <c r="O7"/>
      <c r="P7" s="26" t="e">
        <f>SQRT( 2780/(LN((1+0.001*$L7)/(1+0.001*O7))+0.00289)) - 273.15</f>
        <v>#NUM!</v>
      </c>
      <c r="Q7" s="30">
        <f t="shared" si="6"/>
        <v>-2.4255723155412738</v>
      </c>
      <c r="R7" s="26" t="e">
        <f t="shared" si="2"/>
        <v>#NUM!</v>
      </c>
      <c r="S7" s="30">
        <f t="shared" si="7"/>
        <v>10.130680304968791</v>
      </c>
      <c r="T7" s="26" t="e">
        <f>SQRT( 2780/(LN((1+0.001*$L7)/(1+0.001*S7))+0.00289)) - 273.15</f>
        <v>#NUM!</v>
      </c>
      <c r="V7" s="14">
        <v>5.5</v>
      </c>
    </row>
    <row r="8" spans="1:22" s="18" customFormat="1">
      <c r="A8" s="14" t="s">
        <v>49</v>
      </c>
      <c r="B8" s="14">
        <v>0</v>
      </c>
      <c r="C8" s="14">
        <v>5.5</v>
      </c>
      <c r="D8" s="14"/>
      <c r="E8" s="15">
        <f t="shared" si="3"/>
        <v>17566.666666666672</v>
      </c>
      <c r="F8" s="22">
        <f t="shared" si="0"/>
        <v>14857</v>
      </c>
      <c r="G8" s="48">
        <f t="shared" si="1"/>
        <v>14757.747450000001</v>
      </c>
      <c r="H8" s="22"/>
      <c r="I8" s="35">
        <v>-4.8034183815121221</v>
      </c>
      <c r="J8" s="35">
        <v>-5.7625206954919337</v>
      </c>
      <c r="K8" s="27">
        <f t="shared" si="4"/>
        <v>25.908348127234412</v>
      </c>
      <c r="L8" s="28">
        <v>-7.78</v>
      </c>
      <c r="M8" s="26">
        <f t="shared" si="5"/>
        <v>3.668893618580455</v>
      </c>
      <c r="N8" s="14">
        <v>5.5</v>
      </c>
      <c r="O8"/>
      <c r="P8" s="26" t="e">
        <f>SQRT( 2780/(LN((1+0.001*$L8)/(1+0.001*O8))+0.00289)) - 273.15</f>
        <v>#NUM!</v>
      </c>
      <c r="Q8" s="30">
        <f t="shared" si="6"/>
        <v>4.168893618580455</v>
      </c>
      <c r="R8" s="26" t="e">
        <f t="shared" si="2"/>
        <v>#NUM!</v>
      </c>
      <c r="S8" s="30">
        <f t="shared" si="7"/>
        <v>8.4575225441370208</v>
      </c>
      <c r="T8" s="26" t="e">
        <f>SQRT( 2780/(LN((1+0.001*$L8)/(1+0.001*S8))+0.00289)) - 273.15</f>
        <v>#NUM!</v>
      </c>
      <c r="V8" s="14">
        <v>7</v>
      </c>
    </row>
    <row r="9" spans="1:22" s="18" customFormat="1">
      <c r="A9" s="14" t="s">
        <v>50</v>
      </c>
      <c r="B9" s="14">
        <v>0</v>
      </c>
      <c r="C9" s="14">
        <v>7</v>
      </c>
      <c r="D9" s="14"/>
      <c r="E9" s="15">
        <f t="shared" si="3"/>
        <v>17408.333333333339</v>
      </c>
      <c r="F9" s="22">
        <f t="shared" si="0"/>
        <v>14830</v>
      </c>
      <c r="G9" s="48">
        <f t="shared" si="1"/>
        <v>14745.951300000001</v>
      </c>
      <c r="H9" s="22"/>
      <c r="I9" s="35">
        <v>-5.4810089426244293</v>
      </c>
      <c r="J9" s="35">
        <v>-6.5966615699550735</v>
      </c>
      <c r="K9" s="27">
        <f t="shared" si="4"/>
        <v>25.209847121406177</v>
      </c>
      <c r="L9" s="28">
        <v>-7.72</v>
      </c>
      <c r="M9" s="26">
        <f t="shared" si="5"/>
        <v>6.5421919907466872</v>
      </c>
      <c r="N9" s="14">
        <v>7</v>
      </c>
      <c r="O9"/>
      <c r="P9" s="26" t="e">
        <f t="shared" ref="P9:P35" si="8">SQRT( 2780/(LN((1+0.001*$L9)/(1+0.001*O9))+0.00289)) - 273.15</f>
        <v>#NUM!</v>
      </c>
      <c r="Q9" s="30">
        <f t="shared" si="6"/>
        <v>7.0421919907466872</v>
      </c>
      <c r="R9" s="26" t="e">
        <f t="shared" si="2"/>
        <v>#NUM!</v>
      </c>
      <c r="S9" s="30">
        <f t="shared" si="7"/>
        <v>11.746974610214181</v>
      </c>
      <c r="T9" s="26" t="e">
        <f t="shared" ref="T9:T37" si="9">SQRT( 2780/(LN((1+0.001*$L9)/(1+0.001*S9))+0.00289)) - 273.15</f>
        <v>#NUM!</v>
      </c>
      <c r="V9" s="14">
        <v>8.5</v>
      </c>
    </row>
    <row r="10" spans="1:22" s="18" customFormat="1">
      <c r="A10" s="14" t="s">
        <v>51</v>
      </c>
      <c r="B10" s="14">
        <v>0</v>
      </c>
      <c r="C10" s="14">
        <v>8.5</v>
      </c>
      <c r="D10" s="14"/>
      <c r="E10" s="15">
        <f t="shared" si="3"/>
        <v>17250.000000000007</v>
      </c>
      <c r="F10" s="22">
        <f t="shared" si="0"/>
        <v>14803</v>
      </c>
      <c r="G10" s="48">
        <f t="shared" si="1"/>
        <v>14734.155150000001</v>
      </c>
      <c r="H10" s="22"/>
      <c r="I10" s="35">
        <v>-6.0021388019126833</v>
      </c>
      <c r="J10" s="35">
        <v>-7.7544147886164749</v>
      </c>
      <c r="K10" s="27">
        <f t="shared" si="4"/>
        <v>24.672635194660291</v>
      </c>
      <c r="L10" s="28">
        <v>-7.01</v>
      </c>
      <c r="M10" s="26">
        <f t="shared" si="5"/>
        <v>11.55090227581411</v>
      </c>
      <c r="N10" s="14">
        <v>8.5</v>
      </c>
      <c r="O10"/>
      <c r="P10" s="26" t="e">
        <f t="shared" si="8"/>
        <v>#NUM!</v>
      </c>
      <c r="Q10" s="30">
        <f t="shared" si="6"/>
        <v>12.05090227581411</v>
      </c>
      <c r="R10" s="26" t="e">
        <f t="shared" si="2"/>
        <v>#NUM!</v>
      </c>
      <c r="S10" s="30">
        <f t="shared" si="7"/>
        <v>10.91924875988741</v>
      </c>
      <c r="T10" s="26" t="e">
        <f t="shared" si="9"/>
        <v>#NUM!</v>
      </c>
      <c r="V10" s="14">
        <v>10</v>
      </c>
    </row>
    <row r="11" spans="1:22" s="18" customFormat="1">
      <c r="A11" s="14" t="s">
        <v>52</v>
      </c>
      <c r="B11" s="14">
        <v>0</v>
      </c>
      <c r="C11" s="14">
        <v>10</v>
      </c>
      <c r="D11" s="14"/>
      <c r="E11" s="15">
        <f t="shared" si="3"/>
        <v>17091.666666666675</v>
      </c>
      <c r="F11" s="22">
        <f t="shared" si="0"/>
        <v>14776</v>
      </c>
      <c r="G11" s="48">
        <f t="shared" si="1"/>
        <v>14722.359</v>
      </c>
      <c r="H11" s="22"/>
      <c r="I11" s="35">
        <v>-5.6131980411446536</v>
      </c>
      <c r="J11" s="35">
        <v>-7.7329322787578247</v>
      </c>
      <c r="K11" s="27">
        <f t="shared" si="4"/>
        <v>25.073578667305622</v>
      </c>
      <c r="L11" s="28">
        <v>-7.38</v>
      </c>
      <c r="M11" s="26">
        <f t="shared" si="5"/>
        <v>8.4324189170351929</v>
      </c>
      <c r="N11" s="14">
        <v>10</v>
      </c>
      <c r="O11"/>
      <c r="P11" s="26" t="e">
        <f t="shared" si="8"/>
        <v>#NUM!</v>
      </c>
      <c r="Q11" s="30">
        <f t="shared" si="6"/>
        <v>8.9324189170351929</v>
      </c>
      <c r="R11" s="26" t="e">
        <f t="shared" si="2"/>
        <v>#NUM!</v>
      </c>
      <c r="S11" s="30">
        <f t="shared" si="7"/>
        <v>10.783553533587963</v>
      </c>
      <c r="T11" s="26" t="e">
        <f t="shared" si="9"/>
        <v>#NUM!</v>
      </c>
      <c r="V11" s="14">
        <v>11.5</v>
      </c>
    </row>
    <row r="12" spans="1:22" s="18" customFormat="1">
      <c r="A12" s="1" t="s">
        <v>4</v>
      </c>
      <c r="B12" s="1">
        <v>0</v>
      </c>
      <c r="C12" s="1">
        <v>10</v>
      </c>
      <c r="D12" s="1"/>
      <c r="E12" s="15">
        <f t="shared" si="3"/>
        <v>16933.333333333343</v>
      </c>
      <c r="F12" s="22">
        <f t="shared" si="0"/>
        <v>14749</v>
      </c>
      <c r="G12" s="48">
        <f t="shared" si="1"/>
        <v>14722.359</v>
      </c>
      <c r="H12" s="22"/>
      <c r="I12" s="38">
        <v>-5.6175733623750661</v>
      </c>
      <c r="J12" s="38">
        <v>-5.9402376013461806</v>
      </c>
      <c r="K12" s="27">
        <f t="shared" si="4"/>
        <v>25.069068323662037</v>
      </c>
      <c r="L12" s="25">
        <v>-7.09</v>
      </c>
      <c r="M12" s="26">
        <f t="shared" si="5"/>
        <v>9.6306803049687915</v>
      </c>
      <c r="N12" s="1">
        <v>10</v>
      </c>
      <c r="O12"/>
      <c r="P12" s="26" t="e">
        <f t="shared" si="8"/>
        <v>#NUM!</v>
      </c>
      <c r="Q12" s="30">
        <f t="shared" si="6"/>
        <v>10.130680304968791</v>
      </c>
      <c r="R12" s="26" t="e">
        <f t="shared" si="2"/>
        <v>#NUM!</v>
      </c>
      <c r="S12" s="30">
        <f t="shared" si="7"/>
        <v>10.477320442606583</v>
      </c>
      <c r="T12" s="26" t="e">
        <f t="shared" si="9"/>
        <v>#NUM!</v>
      </c>
      <c r="V12" s="14">
        <v>13.5</v>
      </c>
    </row>
    <row r="13" spans="1:22" s="18" customFormat="1">
      <c r="A13" s="14" t="s">
        <v>53</v>
      </c>
      <c r="B13" s="14">
        <v>0</v>
      </c>
      <c r="C13" s="14">
        <v>11.5</v>
      </c>
      <c r="D13" s="14"/>
      <c r="E13" s="15">
        <f t="shared" si="3"/>
        <v>16775.000000000011</v>
      </c>
      <c r="F13" s="22">
        <f t="shared" si="0"/>
        <v>14722</v>
      </c>
      <c r="G13" s="48">
        <f t="shared" si="1"/>
        <v>14710.56285</v>
      </c>
      <c r="H13" s="22"/>
      <c r="I13" s="35">
        <v>-5.5654244124220087</v>
      </c>
      <c r="J13" s="35">
        <v>-6.9215563486394291</v>
      </c>
      <c r="K13" s="27">
        <f t="shared" si="4"/>
        <v>25.122826590210646</v>
      </c>
      <c r="L13" s="28">
        <v>-7.45</v>
      </c>
      <c r="M13" s="26">
        <f t="shared" si="5"/>
        <v>7.9575225441370208</v>
      </c>
      <c r="N13" s="14">
        <v>11.5</v>
      </c>
      <c r="O13"/>
      <c r="P13" s="26" t="e">
        <f t="shared" si="8"/>
        <v>#NUM!</v>
      </c>
      <c r="Q13" s="30">
        <f t="shared" si="6"/>
        <v>8.4575225441370208</v>
      </c>
      <c r="R13" s="26" t="e">
        <f t="shared" si="2"/>
        <v>#NUM!</v>
      </c>
      <c r="S13" s="30">
        <f t="shared" si="7"/>
        <v>5.2912416904455881</v>
      </c>
      <c r="T13" s="26" t="e">
        <f t="shared" si="9"/>
        <v>#NUM!</v>
      </c>
      <c r="V13" s="14">
        <v>15</v>
      </c>
    </row>
    <row r="14" spans="1:22" s="18" customFormat="1">
      <c r="A14" s="39" t="s">
        <v>54</v>
      </c>
      <c r="B14" s="39">
        <v>0</v>
      </c>
      <c r="C14" s="39">
        <v>13.5</v>
      </c>
      <c r="D14" s="39">
        <v>5</v>
      </c>
      <c r="E14" s="15">
        <f t="shared" si="3"/>
        <v>16616.666666666679</v>
      </c>
      <c r="F14" s="12">
        <v>14695</v>
      </c>
      <c r="G14" s="49">
        <v>14695</v>
      </c>
      <c r="H14" s="12">
        <v>84</v>
      </c>
      <c r="I14" s="40">
        <v>-5.7590456806846015</v>
      </c>
      <c r="J14" s="40">
        <v>-7.1947430057244581</v>
      </c>
      <c r="K14" s="24">
        <f t="shared" si="4"/>
        <v>24.923230169609472</v>
      </c>
      <c r="L14" s="41">
        <v>-6.84</v>
      </c>
      <c r="M14" s="42">
        <f t="shared" si="5"/>
        <v>11.246974610214181</v>
      </c>
      <c r="N14" s="39">
        <v>13.5</v>
      </c>
      <c r="O14" s="29"/>
      <c r="P14" s="26" t="e">
        <f t="shared" si="8"/>
        <v>#NUM!</v>
      </c>
      <c r="Q14" s="30">
        <f t="shared" si="6"/>
        <v>11.746974610214181</v>
      </c>
      <c r="R14" s="26" t="e">
        <f t="shared" si="2"/>
        <v>#NUM!</v>
      </c>
      <c r="S14" s="30">
        <f t="shared" si="7"/>
        <v>8.5427449295513043</v>
      </c>
      <c r="T14" s="26" t="e">
        <f t="shared" si="9"/>
        <v>#NUM!</v>
      </c>
      <c r="V14" s="14">
        <v>16.5</v>
      </c>
    </row>
    <row r="15" spans="1:22" s="18" customFormat="1">
      <c r="A15" s="14" t="s">
        <v>55</v>
      </c>
      <c r="B15" s="14">
        <v>0</v>
      </c>
      <c r="C15" s="14">
        <v>15</v>
      </c>
      <c r="D15" s="14"/>
      <c r="E15" s="15">
        <f t="shared" si="3"/>
        <v>16458.333333333347</v>
      </c>
      <c r="F15" s="22">
        <f>F14-($F$14-$F$29)/(29-14)</f>
        <v>14668</v>
      </c>
      <c r="G15" s="48">
        <f>-7.8641*C15+14801</f>
        <v>14683.038500000001</v>
      </c>
      <c r="H15" s="22"/>
      <c r="I15" s="35">
        <v>-5.4791308210256267</v>
      </c>
      <c r="J15" s="35">
        <v>-7.2463378675102721</v>
      </c>
      <c r="K15" s="27">
        <f t="shared" si="4"/>
        <v>25.21178320183752</v>
      </c>
      <c r="L15" s="28">
        <v>-6.76</v>
      </c>
      <c r="M15" s="26">
        <f t="shared" si="5"/>
        <v>10.41924875988741</v>
      </c>
      <c r="N15" s="14">
        <v>15</v>
      </c>
      <c r="O15"/>
      <c r="P15" s="26" t="e">
        <f t="shared" si="8"/>
        <v>#NUM!</v>
      </c>
      <c r="Q15" s="30">
        <f t="shared" si="6"/>
        <v>10.91924875988741</v>
      </c>
      <c r="R15" s="26" t="e">
        <f t="shared" si="2"/>
        <v>#NUM!</v>
      </c>
      <c r="S15" s="30">
        <f t="shared" si="7"/>
        <v>8.2610775278030246</v>
      </c>
      <c r="T15" s="26" t="e">
        <f t="shared" si="9"/>
        <v>#NUM!</v>
      </c>
      <c r="V15" s="14">
        <v>18</v>
      </c>
    </row>
    <row r="16" spans="1:22" s="18" customFormat="1">
      <c r="A16" s="1" t="s">
        <v>5</v>
      </c>
      <c r="B16" s="1">
        <v>0</v>
      </c>
      <c r="C16" s="1">
        <v>15</v>
      </c>
      <c r="D16" s="1"/>
      <c r="E16" s="12">
        <v>16300</v>
      </c>
      <c r="F16" s="22">
        <f t="shared" ref="F16:F28" si="10">F15-($F$14-$F$29)/(29-14)</f>
        <v>14641</v>
      </c>
      <c r="G16" s="48">
        <f t="shared" ref="G16:G28" si="11">-7.8641*C16+14801</f>
        <v>14683.038500000001</v>
      </c>
      <c r="H16" s="22"/>
      <c r="I16" s="38">
        <v>-5.6865180406470737</v>
      </c>
      <c r="J16" s="38">
        <v>-6.8274258449828906</v>
      </c>
      <c r="K16" s="27">
        <f t="shared" si="4"/>
        <v>24.997996012618557</v>
      </c>
      <c r="L16" s="28">
        <v>-7</v>
      </c>
      <c r="M16" s="26">
        <f t="shared" si="5"/>
        <v>10.283553533587963</v>
      </c>
      <c r="N16" s="1">
        <v>15</v>
      </c>
      <c r="O16"/>
      <c r="P16" s="26" t="e">
        <f t="shared" si="8"/>
        <v>#NUM!</v>
      </c>
      <c r="Q16" s="30">
        <f t="shared" si="6"/>
        <v>10.783553533587963</v>
      </c>
      <c r="R16" s="26" t="e">
        <f t="shared" si="2"/>
        <v>#NUM!</v>
      </c>
      <c r="S16" s="30">
        <f t="shared" si="7"/>
        <v>7.9581500481219223</v>
      </c>
      <c r="T16" s="26" t="e">
        <f t="shared" si="9"/>
        <v>#NUM!</v>
      </c>
      <c r="V16" s="14">
        <v>19.5</v>
      </c>
    </row>
    <row r="17" spans="1:22">
      <c r="A17" s="14" t="s">
        <v>56</v>
      </c>
      <c r="B17" s="14">
        <v>0</v>
      </c>
      <c r="C17" s="14">
        <v>16.5</v>
      </c>
      <c r="D17" s="14"/>
      <c r="E17" s="15">
        <f>E16-($E$16-$E$20)/(20-16)</f>
        <v>16281.818181818182</v>
      </c>
      <c r="F17" s="22">
        <f t="shared" si="10"/>
        <v>14614</v>
      </c>
      <c r="G17" s="48">
        <f t="shared" si="11"/>
        <v>14671.24235</v>
      </c>
      <c r="H17" s="22"/>
      <c r="I17" s="35">
        <v>-5.7422236337362502</v>
      </c>
      <c r="J17" s="35">
        <v>-7.086048735143712</v>
      </c>
      <c r="K17" s="27">
        <f t="shared" si="4"/>
        <v>24.940571344926646</v>
      </c>
      <c r="L17" s="28">
        <v>-7.13</v>
      </c>
      <c r="M17" s="26">
        <f t="shared" si="5"/>
        <v>9.9773204426065831</v>
      </c>
      <c r="N17" s="14">
        <v>16.5</v>
      </c>
      <c r="O17"/>
      <c r="P17" s="26" t="e">
        <f t="shared" si="8"/>
        <v>#NUM!</v>
      </c>
      <c r="Q17" s="30">
        <f t="shared" si="6"/>
        <v>10.477320442606583</v>
      </c>
      <c r="R17" s="26" t="e">
        <f t="shared" si="2"/>
        <v>#NUM!</v>
      </c>
      <c r="S17" s="30">
        <f t="shared" si="7"/>
        <v>5.4988263266982358</v>
      </c>
      <c r="T17" s="26" t="e">
        <f t="shared" si="9"/>
        <v>#NUM!</v>
      </c>
      <c r="V17" s="1">
        <v>5</v>
      </c>
    </row>
    <row r="18" spans="1:22">
      <c r="A18" s="14" t="s">
        <v>57</v>
      </c>
      <c r="B18" s="14">
        <v>0</v>
      </c>
      <c r="C18" s="14">
        <v>18</v>
      </c>
      <c r="D18" s="14"/>
      <c r="E18" s="15">
        <f>E17-($E$16-$E$20)/(20-16)</f>
        <v>16263.636363636364</v>
      </c>
      <c r="F18" s="22">
        <f t="shared" si="10"/>
        <v>14587</v>
      </c>
      <c r="G18" s="48">
        <f t="shared" si="11"/>
        <v>14659.4462</v>
      </c>
      <c r="H18" s="22"/>
      <c r="I18" s="35">
        <v>-5.7260784055872396</v>
      </c>
      <c r="J18" s="35">
        <v>-7.0428221594612408</v>
      </c>
      <c r="K18" s="27">
        <f t="shared" si="4"/>
        <v>24.957214814816336</v>
      </c>
      <c r="L18" s="28">
        <v>-8.41</v>
      </c>
      <c r="M18" s="26">
        <f t="shared" si="5"/>
        <v>4.7912416904455881</v>
      </c>
      <c r="N18" s="14">
        <v>18</v>
      </c>
      <c r="O18"/>
      <c r="P18" s="26" t="e">
        <f t="shared" si="8"/>
        <v>#NUM!</v>
      </c>
      <c r="Q18" s="30">
        <f t="shared" si="6"/>
        <v>5.2912416904455881</v>
      </c>
      <c r="R18" s="26" t="e">
        <f t="shared" si="2"/>
        <v>#NUM!</v>
      </c>
      <c r="S18" s="30">
        <f t="shared" si="7"/>
        <v>6.688528856279504</v>
      </c>
      <c r="T18" s="26" t="e">
        <f t="shared" si="9"/>
        <v>#NUM!</v>
      </c>
      <c r="V18" s="1">
        <v>10</v>
      </c>
    </row>
    <row r="19" spans="1:22">
      <c r="A19" s="14" t="s">
        <v>58</v>
      </c>
      <c r="B19" s="14">
        <v>0</v>
      </c>
      <c r="C19" s="14">
        <v>19.5</v>
      </c>
      <c r="D19" s="14"/>
      <c r="E19" s="15">
        <f>E18-($E$16-$E$20)/(20-16)</f>
        <v>16245.454545454546</v>
      </c>
      <c r="F19" s="22">
        <f t="shared" si="10"/>
        <v>14560</v>
      </c>
      <c r="G19" s="48">
        <f t="shared" si="11"/>
        <v>14647.65005</v>
      </c>
      <c r="H19" s="22"/>
      <c r="I19" s="35">
        <v>-5.6667770098188326</v>
      </c>
      <c r="J19" s="35">
        <v>-7.7263708803531097</v>
      </c>
      <c r="K19" s="27">
        <f t="shared" si="4"/>
        <v>25.018346251658159</v>
      </c>
      <c r="L19" s="28">
        <v>-7.53</v>
      </c>
      <c r="M19" s="26">
        <f t="shared" si="5"/>
        <v>8.0427449295513043</v>
      </c>
      <c r="N19" s="14">
        <v>19.5</v>
      </c>
      <c r="O19"/>
      <c r="P19" s="26" t="e">
        <f t="shared" si="8"/>
        <v>#NUM!</v>
      </c>
      <c r="Q19" s="30">
        <f t="shared" si="6"/>
        <v>8.5427449295513043</v>
      </c>
      <c r="R19" s="26" t="e">
        <f t="shared" si="2"/>
        <v>#NUM!</v>
      </c>
      <c r="S19" s="30">
        <f t="shared" si="7"/>
        <v>4.9668017660443411</v>
      </c>
      <c r="T19" s="26" t="e">
        <f t="shared" si="9"/>
        <v>#NUM!</v>
      </c>
      <c r="V19" s="1">
        <v>15</v>
      </c>
    </row>
    <row r="20" spans="1:22">
      <c r="A20" s="1" t="s">
        <v>6</v>
      </c>
      <c r="B20" s="1">
        <v>0</v>
      </c>
      <c r="C20" s="1">
        <v>20</v>
      </c>
      <c r="D20" s="1"/>
      <c r="E20" s="10">
        <v>16227.272727272728</v>
      </c>
      <c r="F20" s="22">
        <f t="shared" si="10"/>
        <v>14533</v>
      </c>
      <c r="G20" s="48">
        <f t="shared" si="11"/>
        <v>14643.718000000001</v>
      </c>
      <c r="H20" s="22"/>
      <c r="I20" s="38">
        <v>-5.6367095246777081</v>
      </c>
      <c r="J20" s="38">
        <v>-7.5284218731650823</v>
      </c>
      <c r="K20" s="27">
        <f t="shared" si="4"/>
        <v>25.049341619390738</v>
      </c>
      <c r="L20" s="25">
        <v>-7.57</v>
      </c>
      <c r="M20" s="26">
        <f t="shared" si="5"/>
        <v>7.7610775278030246</v>
      </c>
      <c r="N20" s="1">
        <v>20</v>
      </c>
      <c r="O20"/>
      <c r="P20" s="26" t="e">
        <f t="shared" si="8"/>
        <v>#NUM!</v>
      </c>
      <c r="Q20" s="30">
        <f t="shared" si="6"/>
        <v>8.2610775278030246</v>
      </c>
      <c r="R20" s="26" t="e">
        <f t="shared" si="2"/>
        <v>#NUM!</v>
      </c>
      <c r="S20" s="30">
        <f t="shared" si="7"/>
        <v>8.7904759942868509</v>
      </c>
      <c r="T20" s="26" t="e">
        <f t="shared" si="9"/>
        <v>#NUM!</v>
      </c>
      <c r="V20" s="1">
        <v>20</v>
      </c>
    </row>
    <row r="21" spans="1:22">
      <c r="A21" s="1" t="s">
        <v>7</v>
      </c>
      <c r="B21" s="1">
        <v>0</v>
      </c>
      <c r="C21" s="1">
        <v>25</v>
      </c>
      <c r="D21" s="1"/>
      <c r="E21" s="10">
        <v>16154.545454545456</v>
      </c>
      <c r="F21" s="22">
        <f t="shared" si="10"/>
        <v>14506</v>
      </c>
      <c r="G21" s="48">
        <f t="shared" si="11"/>
        <v>14604.397499999999</v>
      </c>
      <c r="H21" s="22"/>
      <c r="I21" s="38">
        <v>-5.721355103135819</v>
      </c>
      <c r="J21" s="38">
        <v>-7.1785705551103565</v>
      </c>
      <c r="K21" s="27">
        <f t="shared" si="4"/>
        <v>24.962083878381407</v>
      </c>
      <c r="L21" s="25">
        <v>-7.73</v>
      </c>
      <c r="M21" s="26">
        <f t="shared" si="5"/>
        <v>7.4581500481219223</v>
      </c>
      <c r="N21" s="1">
        <v>25</v>
      </c>
      <c r="O21"/>
      <c r="P21" s="26" t="e">
        <f t="shared" si="8"/>
        <v>#NUM!</v>
      </c>
      <c r="Q21" s="30">
        <f t="shared" si="6"/>
        <v>7.9581500481219223</v>
      </c>
      <c r="R21" s="26" t="e">
        <f t="shared" si="2"/>
        <v>#NUM!</v>
      </c>
      <c r="S21" s="30">
        <f t="shared" si="7"/>
        <v>6.2585256813911769</v>
      </c>
      <c r="T21" s="26" t="e">
        <f t="shared" si="9"/>
        <v>#NUM!</v>
      </c>
      <c r="V21" s="1">
        <v>25</v>
      </c>
    </row>
    <row r="22" spans="1:22">
      <c r="A22" s="1" t="s">
        <v>8</v>
      </c>
      <c r="B22" s="1">
        <v>0</v>
      </c>
      <c r="C22" s="1">
        <v>30</v>
      </c>
      <c r="D22" s="1"/>
      <c r="E22" s="10">
        <v>16081.818181818184</v>
      </c>
      <c r="F22" s="22">
        <f t="shared" si="10"/>
        <v>14479</v>
      </c>
      <c r="G22" s="48">
        <f t="shared" si="11"/>
        <v>14565.076999999999</v>
      </c>
      <c r="H22" s="22"/>
      <c r="I22" s="38">
        <v>-5.3683757178506273</v>
      </c>
      <c r="J22" s="38">
        <v>-6.6258539671632439</v>
      </c>
      <c r="K22" s="27">
        <f t="shared" si="4"/>
        <v>25.325956207496503</v>
      </c>
      <c r="L22" s="25">
        <v>-8</v>
      </c>
      <c r="M22" s="26">
        <f t="shared" si="5"/>
        <v>4.9988263266982358</v>
      </c>
      <c r="N22" s="1">
        <v>30</v>
      </c>
      <c r="O22"/>
      <c r="P22" s="26" t="e">
        <f t="shared" si="8"/>
        <v>#NUM!</v>
      </c>
      <c r="Q22" s="30">
        <f t="shared" si="6"/>
        <v>5.4988263266982358</v>
      </c>
      <c r="R22" s="26" t="e">
        <f t="shared" si="2"/>
        <v>#NUM!</v>
      </c>
      <c r="S22" s="30">
        <f t="shared" si="7"/>
        <v>-1.2955055423951194</v>
      </c>
      <c r="T22" s="26" t="e">
        <f t="shared" si="9"/>
        <v>#NUM!</v>
      </c>
      <c r="V22" s="1">
        <v>30</v>
      </c>
    </row>
    <row r="23" spans="1:22">
      <c r="A23" s="1" t="s">
        <v>9</v>
      </c>
      <c r="B23" s="1">
        <v>0</v>
      </c>
      <c r="C23" s="1">
        <v>35</v>
      </c>
      <c r="D23" s="1"/>
      <c r="E23" s="10">
        <v>16009.090909090912</v>
      </c>
      <c r="F23" s="22">
        <f t="shared" si="10"/>
        <v>14452</v>
      </c>
      <c r="G23" s="48">
        <f t="shared" si="11"/>
        <v>14525.7565</v>
      </c>
      <c r="H23" s="22"/>
      <c r="I23" s="38">
        <v>-6.203356657484572</v>
      </c>
      <c r="J23" s="38">
        <v>-7.6503562612843403</v>
      </c>
      <c r="K23" s="27">
        <f t="shared" si="4"/>
        <v>24.465207756065453</v>
      </c>
      <c r="L23" s="25">
        <v>-8.5299999999999994</v>
      </c>
      <c r="M23" s="26">
        <f t="shared" si="5"/>
        <v>6.188528856279504</v>
      </c>
      <c r="N23" s="1">
        <v>35</v>
      </c>
      <c r="O23"/>
      <c r="P23" s="26" t="e">
        <f t="shared" si="8"/>
        <v>#NUM!</v>
      </c>
      <c r="Q23" s="30">
        <f t="shared" si="6"/>
        <v>6.688528856279504</v>
      </c>
      <c r="R23" s="26" t="e">
        <f t="shared" si="2"/>
        <v>#NUM!</v>
      </c>
      <c r="S23" s="30">
        <f t="shared" si="7"/>
        <v>1.3767936645166401</v>
      </c>
      <c r="T23" s="26" t="e">
        <f t="shared" si="9"/>
        <v>#NUM!</v>
      </c>
      <c r="V23" s="1">
        <v>35</v>
      </c>
    </row>
    <row r="24" spans="1:22">
      <c r="A24" s="1" t="s">
        <v>10</v>
      </c>
      <c r="B24" s="1">
        <v>0</v>
      </c>
      <c r="C24" s="1">
        <v>40</v>
      </c>
      <c r="D24" s="1"/>
      <c r="E24" s="10">
        <v>15936.36363636364</v>
      </c>
      <c r="F24" s="22">
        <f t="shared" si="10"/>
        <v>14425</v>
      </c>
      <c r="G24" s="48">
        <f t="shared" si="11"/>
        <v>14486.436</v>
      </c>
      <c r="H24" s="22"/>
      <c r="I24" s="38">
        <v>-5.1410002273002169</v>
      </c>
      <c r="J24" s="38">
        <v>-5.7614565481320046</v>
      </c>
      <c r="K24" s="27">
        <f t="shared" si="4"/>
        <v>25.560348505685297</v>
      </c>
      <c r="L24" s="25">
        <v>-7.91</v>
      </c>
      <c r="M24" s="26">
        <f t="shared" si="5"/>
        <v>4.4668017660443411</v>
      </c>
      <c r="N24" s="1">
        <v>40</v>
      </c>
      <c r="O24"/>
      <c r="P24" s="26" t="e">
        <f t="shared" si="8"/>
        <v>#NUM!</v>
      </c>
      <c r="Q24" s="30">
        <f t="shared" si="6"/>
        <v>4.9668017660443411</v>
      </c>
      <c r="R24" s="26" t="e">
        <f t="shared" si="2"/>
        <v>#NUM!</v>
      </c>
      <c r="S24" s="30">
        <f t="shared" si="7"/>
        <v>-1.2685959108732732</v>
      </c>
      <c r="T24" s="26" t="e">
        <f t="shared" si="9"/>
        <v>#NUM!</v>
      </c>
      <c r="V24" s="1">
        <v>40</v>
      </c>
    </row>
    <row r="25" spans="1:22">
      <c r="A25" s="1" t="s">
        <v>35</v>
      </c>
      <c r="B25" s="1">
        <v>0</v>
      </c>
      <c r="C25" s="1">
        <v>45</v>
      </c>
      <c r="D25" s="1"/>
      <c r="E25" s="10">
        <v>15863.636363636368</v>
      </c>
      <c r="F25" s="22">
        <f t="shared" si="10"/>
        <v>14398</v>
      </c>
      <c r="G25" s="48">
        <f t="shared" si="11"/>
        <v>14447.1155</v>
      </c>
      <c r="H25" s="22"/>
      <c r="I25" s="38">
        <v>-5.0670948227070483</v>
      </c>
      <c r="J25" s="38">
        <v>-6.2615283820174445</v>
      </c>
      <c r="K25" s="27">
        <f t="shared" si="4"/>
        <v>25.636534631064212</v>
      </c>
      <c r="L25" s="25">
        <v>-6.87</v>
      </c>
      <c r="M25" s="26">
        <f t="shared" si="5"/>
        <v>8.2904759942868509</v>
      </c>
      <c r="N25" s="1">
        <v>45</v>
      </c>
      <c r="O25"/>
      <c r="P25" s="26" t="e">
        <f t="shared" si="8"/>
        <v>#NUM!</v>
      </c>
      <c r="Q25" s="30">
        <f t="shared" si="6"/>
        <v>8.7904759942868509</v>
      </c>
      <c r="R25" s="26" t="e">
        <f t="shared" si="2"/>
        <v>#NUM!</v>
      </c>
      <c r="S25" s="30">
        <f t="shared" si="7"/>
        <v>1.0221479146666752</v>
      </c>
      <c r="T25" s="26" t="e">
        <f t="shared" si="9"/>
        <v>#NUM!</v>
      </c>
      <c r="V25" s="1">
        <v>45</v>
      </c>
    </row>
    <row r="26" spans="1:22">
      <c r="A26" s="1" t="s">
        <v>11</v>
      </c>
      <c r="B26" s="1">
        <v>0</v>
      </c>
      <c r="C26" s="1">
        <v>50</v>
      </c>
      <c r="D26" s="1"/>
      <c r="E26" s="10">
        <v>15790.909090909096</v>
      </c>
      <c r="F26" s="22">
        <f t="shared" si="10"/>
        <v>14371</v>
      </c>
      <c r="G26" s="48">
        <f t="shared" si="11"/>
        <v>14407.795</v>
      </c>
      <c r="H26" s="22"/>
      <c r="I26" s="38">
        <v>-5.6229374431892341</v>
      </c>
      <c r="J26" s="38">
        <v>-6.993447319179487</v>
      </c>
      <c r="K26" s="27">
        <f t="shared" si="4"/>
        <v>25.063538707313946</v>
      </c>
      <c r="L26" s="25">
        <v>-8.06</v>
      </c>
      <c r="M26" s="26">
        <f t="shared" si="5"/>
        <v>5.7585256813911769</v>
      </c>
      <c r="N26" s="1">
        <v>50</v>
      </c>
      <c r="O26"/>
      <c r="P26" s="26" t="e">
        <f t="shared" si="8"/>
        <v>#NUM!</v>
      </c>
      <c r="Q26" s="30">
        <f t="shared" si="6"/>
        <v>6.2585256813911769</v>
      </c>
      <c r="R26" s="26" t="e">
        <f t="shared" si="2"/>
        <v>#NUM!</v>
      </c>
      <c r="S26" s="30">
        <f t="shared" si="7"/>
        <v>-0.59718147214209694</v>
      </c>
      <c r="T26" s="26" t="e">
        <f t="shared" si="9"/>
        <v>#NUM!</v>
      </c>
      <c r="V26" s="1">
        <v>50</v>
      </c>
    </row>
    <row r="27" spans="1:22">
      <c r="A27" s="1" t="s">
        <v>12</v>
      </c>
      <c r="B27" s="1">
        <v>0</v>
      </c>
      <c r="C27" s="1">
        <v>55</v>
      </c>
      <c r="D27" s="1"/>
      <c r="E27" s="10">
        <v>15718.181818181823</v>
      </c>
      <c r="F27" s="22">
        <f t="shared" si="10"/>
        <v>14344</v>
      </c>
      <c r="G27" s="48">
        <f t="shared" si="11"/>
        <v>14368.4745</v>
      </c>
      <c r="H27" s="22"/>
      <c r="I27" s="38">
        <v>-5.6840679926945166</v>
      </c>
      <c r="J27" s="38">
        <v>-8.0741440469940287</v>
      </c>
      <c r="K27" s="27">
        <f t="shared" si="4"/>
        <v>25.000521669050929</v>
      </c>
      <c r="L27" s="25">
        <v>-10.119999999999999</v>
      </c>
      <c r="M27" s="26">
        <f t="shared" si="5"/>
        <v>-1.7955055423951194</v>
      </c>
      <c r="N27" s="1">
        <v>55</v>
      </c>
      <c r="O27"/>
      <c r="P27" s="26" t="e">
        <f t="shared" si="8"/>
        <v>#NUM!</v>
      </c>
      <c r="Q27" s="30">
        <f t="shared" si="6"/>
        <v>-1.2955055423951194</v>
      </c>
      <c r="R27" s="26" t="e">
        <f t="shared" si="2"/>
        <v>#NUM!</v>
      </c>
      <c r="S27" s="30">
        <f t="shared" si="7"/>
        <v>9.2103098304676223E-2</v>
      </c>
      <c r="T27" s="26" t="e">
        <f t="shared" si="9"/>
        <v>#NUM!</v>
      </c>
      <c r="V27" s="1">
        <v>55</v>
      </c>
    </row>
    <row r="28" spans="1:22">
      <c r="A28" s="1" t="s">
        <v>13</v>
      </c>
      <c r="B28" s="1">
        <v>0</v>
      </c>
      <c r="C28" s="1">
        <v>60</v>
      </c>
      <c r="D28" s="1"/>
      <c r="E28" s="10">
        <v>15645.454545454551</v>
      </c>
      <c r="F28" s="22">
        <f t="shared" si="10"/>
        <v>14317</v>
      </c>
      <c r="G28" s="48">
        <f t="shared" si="11"/>
        <v>14329.154</v>
      </c>
      <c r="H28" s="22"/>
      <c r="I28" s="38">
        <v>-5.9908367995630574</v>
      </c>
      <c r="J28" s="38">
        <v>-8.0829095757958118</v>
      </c>
      <c r="K28" s="27">
        <f t="shared" si="4"/>
        <v>24.684285976802425</v>
      </c>
      <c r="L28" s="25">
        <v>-9.6999999999999993</v>
      </c>
      <c r="M28" s="26">
        <f t="shared" si="5"/>
        <v>0.87679366451664009</v>
      </c>
      <c r="N28" s="1">
        <v>60</v>
      </c>
      <c r="O28"/>
      <c r="P28" s="26" t="e">
        <f t="shared" si="8"/>
        <v>#NUM!</v>
      </c>
      <c r="Q28" s="30">
        <f t="shared" si="6"/>
        <v>1.3767936645166401</v>
      </c>
      <c r="R28" s="26" t="e">
        <f t="shared" si="2"/>
        <v>#NUM!</v>
      </c>
      <c r="S28" s="30">
        <f t="shared" si="7"/>
        <v>1.1788555506088869</v>
      </c>
      <c r="T28" s="26" t="e">
        <f t="shared" si="9"/>
        <v>#NUM!</v>
      </c>
      <c r="V28" s="1">
        <v>60</v>
      </c>
    </row>
    <row r="29" spans="1:22">
      <c r="A29" s="20" t="s">
        <v>14</v>
      </c>
      <c r="B29" s="20">
        <v>0</v>
      </c>
      <c r="C29" s="20">
        <v>65</v>
      </c>
      <c r="D29" s="20">
        <v>3</v>
      </c>
      <c r="E29" s="21">
        <v>15572.727272727279</v>
      </c>
      <c r="F29" s="12">
        <v>14290</v>
      </c>
      <c r="G29" s="49">
        <v>14290</v>
      </c>
      <c r="H29" s="12">
        <v>94</v>
      </c>
      <c r="I29" s="33">
        <v>-5.5508860652926284</v>
      </c>
      <c r="J29" s="33">
        <v>-7.5205348927916251</v>
      </c>
      <c r="K29" s="24">
        <f t="shared" si="4"/>
        <v>25.137813590732442</v>
      </c>
      <c r="L29" s="24">
        <v>-9.98</v>
      </c>
      <c r="M29" s="42">
        <f t="shared" si="5"/>
        <v>-1.7685959108732732</v>
      </c>
      <c r="N29" s="20">
        <v>65</v>
      </c>
      <c r="O29" s="29"/>
      <c r="P29" s="26" t="e">
        <f t="shared" si="8"/>
        <v>#NUM!</v>
      </c>
      <c r="Q29" s="30">
        <f t="shared" si="6"/>
        <v>-1.2685959108732732</v>
      </c>
      <c r="R29" s="26" t="e">
        <f t="shared" si="2"/>
        <v>#NUM!</v>
      </c>
      <c r="S29" s="30">
        <f t="shared" si="7"/>
        <v>2.5937798322480603</v>
      </c>
      <c r="T29" s="26" t="e">
        <f t="shared" si="9"/>
        <v>#NUM!</v>
      </c>
      <c r="V29" s="1">
        <v>65</v>
      </c>
    </row>
    <row r="30" spans="1:22">
      <c r="A30" s="1" t="s">
        <v>15</v>
      </c>
      <c r="B30" s="1">
        <v>0</v>
      </c>
      <c r="C30" s="1">
        <v>69</v>
      </c>
      <c r="D30" s="1"/>
      <c r="E30" s="12">
        <v>15500</v>
      </c>
      <c r="F30" s="22">
        <f t="shared" ref="F30:F40" si="12">F29-($F$29-$F$41)/(41-29)</f>
        <v>14201.75</v>
      </c>
      <c r="G30" s="48">
        <f>-17.65*C30+15437</f>
        <v>14219.15</v>
      </c>
      <c r="H30" s="22"/>
      <c r="I30" s="38">
        <v>-5.9054319209946229</v>
      </c>
      <c r="J30" s="38">
        <v>-8.0121899706351645</v>
      </c>
      <c r="K30" s="27">
        <f t="shared" si="4"/>
        <v>24.772326449923483</v>
      </c>
      <c r="L30" s="28">
        <v>-9.7100000000000009</v>
      </c>
      <c r="M30" s="26">
        <f t="shared" si="5"/>
        <v>0.52214791466667521</v>
      </c>
      <c r="N30" s="1">
        <v>70</v>
      </c>
      <c r="O30"/>
      <c r="P30" s="26" t="e">
        <f t="shared" si="8"/>
        <v>#NUM!</v>
      </c>
      <c r="Q30" s="30">
        <f t="shared" si="6"/>
        <v>1.0221479146666752</v>
      </c>
      <c r="R30" s="26" t="e">
        <f t="shared" si="2"/>
        <v>#NUM!</v>
      </c>
      <c r="S30" s="30">
        <f t="shared" si="7"/>
        <v>2.3774399188185384</v>
      </c>
      <c r="T30" s="26" t="e">
        <f t="shared" si="9"/>
        <v>#NUM!</v>
      </c>
      <c r="V30" s="1">
        <v>70</v>
      </c>
    </row>
    <row r="31" spans="1:22">
      <c r="A31" s="1" t="s">
        <v>16</v>
      </c>
      <c r="B31" s="1">
        <v>0</v>
      </c>
      <c r="C31" s="1">
        <v>75</v>
      </c>
      <c r="D31" s="1"/>
      <c r="E31" s="10">
        <v>15419.23076923077</v>
      </c>
      <c r="F31" s="22">
        <f t="shared" si="12"/>
        <v>14113.5</v>
      </c>
      <c r="G31" s="48">
        <f t="shared" ref="G31:G43" si="13">-17.65*C31+15437</f>
        <v>14113.25</v>
      </c>
      <c r="H31" s="22"/>
      <c r="I31" s="38">
        <v>-5.4748082287169604</v>
      </c>
      <c r="J31" s="38">
        <v>-7.0619694507476636</v>
      </c>
      <c r="K31" s="27">
        <f t="shared" si="4"/>
        <v>25.216239189344833</v>
      </c>
      <c r="L31" s="25">
        <v>-9.7200000000000006</v>
      </c>
      <c r="M31" s="26">
        <f t="shared" si="5"/>
        <v>-1.0971814721420969</v>
      </c>
      <c r="N31" s="1">
        <v>75</v>
      </c>
      <c r="O31"/>
      <c r="P31" s="26" t="e">
        <f t="shared" si="8"/>
        <v>#NUM!</v>
      </c>
      <c r="Q31" s="30">
        <f t="shared" si="6"/>
        <v>-0.59718147214209694</v>
      </c>
      <c r="R31" s="26" t="e">
        <f t="shared" si="2"/>
        <v>#NUM!</v>
      </c>
      <c r="S31" s="30">
        <f t="shared" si="7"/>
        <v>0.57964613806854004</v>
      </c>
      <c r="T31" s="26" t="e">
        <f t="shared" si="9"/>
        <v>#NUM!</v>
      </c>
      <c r="V31" s="1">
        <v>75</v>
      </c>
    </row>
    <row r="32" spans="1:22">
      <c r="A32" s="1" t="s">
        <v>17</v>
      </c>
      <c r="B32" s="1">
        <v>0</v>
      </c>
      <c r="C32" s="1">
        <v>80</v>
      </c>
      <c r="D32" s="1"/>
      <c r="E32" s="10">
        <v>15338.461538461539</v>
      </c>
      <c r="F32" s="22">
        <f t="shared" si="12"/>
        <v>14025.25</v>
      </c>
      <c r="G32" s="48">
        <f t="shared" si="13"/>
        <v>14025</v>
      </c>
      <c r="H32" s="22"/>
      <c r="I32" s="38">
        <v>-5.3922581138262764</v>
      </c>
      <c r="J32" s="38">
        <v>-7.9166788071462726</v>
      </c>
      <c r="K32" s="27">
        <f t="shared" si="4"/>
        <v>25.301336800781044</v>
      </c>
      <c r="L32" s="25">
        <v>-9.4499999999999993</v>
      </c>
      <c r="M32" s="26">
        <f t="shared" si="5"/>
        <v>-0.40789690169532378</v>
      </c>
      <c r="N32" s="1">
        <v>80</v>
      </c>
      <c r="O32"/>
      <c r="P32" s="26" t="e">
        <f t="shared" si="8"/>
        <v>#NUM!</v>
      </c>
      <c r="Q32" s="30">
        <f t="shared" si="6"/>
        <v>9.2103098304676223E-2</v>
      </c>
      <c r="R32" s="26" t="e">
        <f t="shared" si="2"/>
        <v>#NUM!</v>
      </c>
      <c r="S32" s="30">
        <f t="shared" si="7"/>
        <v>10.818406093463636</v>
      </c>
      <c r="T32" s="26" t="e">
        <f t="shared" si="9"/>
        <v>#NUM!</v>
      </c>
      <c r="V32" s="1">
        <v>80</v>
      </c>
    </row>
    <row r="33" spans="1:22">
      <c r="A33" s="1" t="s">
        <v>18</v>
      </c>
      <c r="B33" s="1">
        <v>0</v>
      </c>
      <c r="C33" s="1">
        <v>85</v>
      </c>
      <c r="D33" s="1"/>
      <c r="E33" s="10">
        <v>15257.692307692309</v>
      </c>
      <c r="F33" s="22">
        <f t="shared" si="12"/>
        <v>13937</v>
      </c>
      <c r="G33" s="48">
        <f t="shared" si="13"/>
        <v>13936.75</v>
      </c>
      <c r="H33" s="22"/>
      <c r="I33" s="38">
        <v>-5.9074999999999998</v>
      </c>
      <c r="J33" s="38">
        <v>-7.7104999999999997</v>
      </c>
      <c r="K33" s="27">
        <f t="shared" si="4"/>
        <v>24.770194549999999</v>
      </c>
      <c r="L33" s="25">
        <v>-9.67</v>
      </c>
      <c r="M33" s="26">
        <f t="shared" si="5"/>
        <v>0.67885555060888692</v>
      </c>
      <c r="N33" s="1">
        <v>85</v>
      </c>
      <c r="O33"/>
      <c r="P33" s="26" t="e">
        <f t="shared" si="8"/>
        <v>#NUM!</v>
      </c>
      <c r="Q33" s="30">
        <f t="shared" si="6"/>
        <v>1.1788555506088869</v>
      </c>
      <c r="R33" s="26" t="e">
        <f t="shared" si="2"/>
        <v>#NUM!</v>
      </c>
      <c r="S33" s="30">
        <f t="shared" si="7"/>
        <v>10.133030572226971</v>
      </c>
      <c r="T33" s="26" t="e">
        <f t="shared" si="9"/>
        <v>#NUM!</v>
      </c>
      <c r="V33" s="1">
        <v>85</v>
      </c>
    </row>
    <row r="34" spans="1:22">
      <c r="A34" s="1" t="s">
        <v>19</v>
      </c>
      <c r="B34" s="1">
        <v>0</v>
      </c>
      <c r="C34" s="1">
        <v>90</v>
      </c>
      <c r="D34" s="1"/>
      <c r="E34" s="10">
        <v>15176.923076923078</v>
      </c>
      <c r="F34" s="22">
        <f t="shared" si="12"/>
        <v>13848.75</v>
      </c>
      <c r="G34" s="48">
        <f t="shared" si="13"/>
        <v>13848.5</v>
      </c>
      <c r="H34" s="22"/>
      <c r="I34" s="38">
        <v>-5.9241537125503232</v>
      </c>
      <c r="J34" s="38">
        <v>-7.4002120152797568</v>
      </c>
      <c r="K34" s="27">
        <f t="shared" si="4"/>
        <v>24.753026903880372</v>
      </c>
      <c r="L34" s="25">
        <v>-9.31</v>
      </c>
      <c r="M34" s="26">
        <f t="shared" si="5"/>
        <v>2.0937798322480603</v>
      </c>
      <c r="N34" s="1">
        <v>90</v>
      </c>
      <c r="O34"/>
      <c r="P34" s="26" t="e">
        <f t="shared" si="8"/>
        <v>#NUM!</v>
      </c>
      <c r="Q34" s="30">
        <f t="shared" si="6"/>
        <v>2.5937798322480603</v>
      </c>
      <c r="R34" s="26" t="e">
        <f t="shared" si="2"/>
        <v>#NUM!</v>
      </c>
      <c r="S34" s="30">
        <f t="shared" si="7"/>
        <v>11.650676363328387</v>
      </c>
      <c r="T34" s="26" t="e">
        <f t="shared" si="9"/>
        <v>#NUM!</v>
      </c>
      <c r="V34" s="1">
        <v>90</v>
      </c>
    </row>
    <row r="35" spans="1:22">
      <c r="A35" s="1" t="s">
        <v>20</v>
      </c>
      <c r="B35" s="1">
        <v>0</v>
      </c>
      <c r="C35" s="1">
        <v>95</v>
      </c>
      <c r="D35" s="1"/>
      <c r="E35" s="10">
        <v>15096.153846153848</v>
      </c>
      <c r="F35" s="22">
        <f t="shared" si="12"/>
        <v>13760.5</v>
      </c>
      <c r="G35" s="48">
        <f t="shared" si="13"/>
        <v>13760.25</v>
      </c>
      <c r="H35" s="22"/>
      <c r="I35" s="38">
        <v>-5.6259074914163785</v>
      </c>
      <c r="J35" s="38">
        <v>-7.7406111061897152</v>
      </c>
      <c r="K35" s="27">
        <f t="shared" si="4"/>
        <v>25.06047700339851</v>
      </c>
      <c r="L35" s="25">
        <v>-9.07</v>
      </c>
      <c r="M35" s="26">
        <f t="shared" si="5"/>
        <v>1.8774399188185384</v>
      </c>
      <c r="N35" s="1">
        <v>95</v>
      </c>
      <c r="O35"/>
      <c r="P35" s="26" t="e">
        <f t="shared" si="8"/>
        <v>#NUM!</v>
      </c>
      <c r="Q35" s="30">
        <f t="shared" si="6"/>
        <v>2.3774399188185384</v>
      </c>
      <c r="R35" s="26" t="e">
        <f t="shared" si="2"/>
        <v>#NUM!</v>
      </c>
      <c r="S35" s="30">
        <f t="shared" si="7"/>
        <v>12.414726349205807</v>
      </c>
      <c r="T35" s="26" t="e">
        <f t="shared" si="9"/>
        <v>#NUM!</v>
      </c>
      <c r="V35" s="1">
        <v>95</v>
      </c>
    </row>
    <row r="36" spans="1:22">
      <c r="A36" s="1" t="s">
        <v>21</v>
      </c>
      <c r="B36" s="1">
        <v>0</v>
      </c>
      <c r="C36" s="1">
        <v>100</v>
      </c>
      <c r="D36" s="1"/>
      <c r="E36" s="10">
        <v>15015.384615384617</v>
      </c>
      <c r="F36" s="22">
        <f t="shared" si="12"/>
        <v>13672.25</v>
      </c>
      <c r="G36" s="48">
        <f t="shared" si="13"/>
        <v>13672</v>
      </c>
      <c r="H36" s="22"/>
      <c r="I36" s="38">
        <v>-5.3139488198458666</v>
      </c>
      <c r="J36" s="38">
        <v>-7.1584512048724314</v>
      </c>
      <c r="K36" s="27">
        <f t="shared" si="4"/>
        <v>25.382062719573689</v>
      </c>
      <c r="L36" s="25">
        <v>-9.24</v>
      </c>
      <c r="M36" s="26">
        <f t="shared" si="5"/>
        <v>7.964613806854004E-2</v>
      </c>
      <c r="N36" s="1">
        <v>100</v>
      </c>
      <c r="O36"/>
      <c r="P36" s="26"/>
      <c r="Q36" s="30">
        <f t="shared" si="6"/>
        <v>0.57964613806854004</v>
      </c>
      <c r="R36" s="26" t="e">
        <f t="shared" si="2"/>
        <v>#NUM!</v>
      </c>
      <c r="S36" s="30">
        <f t="shared" si="7"/>
        <v>15.071784028875015</v>
      </c>
      <c r="T36" s="26" t="e">
        <f t="shared" si="9"/>
        <v>#NUM!</v>
      </c>
      <c r="V36" s="1">
        <v>100</v>
      </c>
    </row>
    <row r="37" spans="1:22">
      <c r="A37" s="1" t="s">
        <v>22</v>
      </c>
      <c r="B37" s="1">
        <v>0</v>
      </c>
      <c r="C37" s="1">
        <v>105</v>
      </c>
      <c r="D37" s="1"/>
      <c r="E37" s="10">
        <v>14934.615384615387</v>
      </c>
      <c r="F37" s="22">
        <f t="shared" si="12"/>
        <v>13584</v>
      </c>
      <c r="G37" s="48">
        <f t="shared" si="13"/>
        <v>13583.75</v>
      </c>
      <c r="H37" s="22"/>
      <c r="I37" s="38">
        <v>-5.6749522764822675</v>
      </c>
      <c r="J37" s="38">
        <v>-7.7191777297212543</v>
      </c>
      <c r="K37" s="27">
        <f t="shared" si="4"/>
        <v>25.009918696265487</v>
      </c>
      <c r="L37" s="25">
        <v>-6.98</v>
      </c>
      <c r="M37" s="26">
        <f t="shared" si="5"/>
        <v>10.318406093463636</v>
      </c>
      <c r="N37" s="1">
        <v>105</v>
      </c>
      <c r="O37"/>
      <c r="P37" s="26"/>
      <c r="Q37" s="30">
        <f t="shared" si="6"/>
        <v>10.818406093463636</v>
      </c>
      <c r="R37" s="26" t="e">
        <f t="shared" si="2"/>
        <v>#NUM!</v>
      </c>
      <c r="S37" s="30">
        <f t="shared" si="7"/>
        <v>10.666576408608819</v>
      </c>
      <c r="T37" s="26" t="e">
        <f t="shared" si="9"/>
        <v>#NUM!</v>
      </c>
      <c r="V37" s="1">
        <v>105</v>
      </c>
    </row>
    <row r="38" spans="1:22">
      <c r="A38" s="1" t="s">
        <v>23</v>
      </c>
      <c r="B38" s="1">
        <v>0</v>
      </c>
      <c r="C38" s="1">
        <v>110</v>
      </c>
      <c r="D38" s="1"/>
      <c r="E38" s="10">
        <v>14853.846153846156</v>
      </c>
      <c r="F38" s="22">
        <f t="shared" si="12"/>
        <v>13495.75</v>
      </c>
      <c r="G38" s="48">
        <f t="shared" si="13"/>
        <v>13495.5</v>
      </c>
      <c r="H38" s="22"/>
      <c r="I38" s="38">
        <v>-5.7583555262794093</v>
      </c>
      <c r="J38" s="38">
        <v>-8.3905754724498038</v>
      </c>
      <c r="K38" s="27">
        <f t="shared" si="4"/>
        <v>24.923941622179605</v>
      </c>
      <c r="L38" s="25">
        <v>-7.23</v>
      </c>
      <c r="M38" s="26">
        <f t="shared" si="5"/>
        <v>9.6330305722269713</v>
      </c>
      <c r="N38" s="1">
        <v>110</v>
      </c>
      <c r="O38"/>
      <c r="P38" s="26"/>
      <c r="Q38" s="30">
        <f t="shared" si="6"/>
        <v>10.133030572226971</v>
      </c>
      <c r="R38" s="26" t="e">
        <f t="shared" si="2"/>
        <v>#NUM!</v>
      </c>
      <c r="S38" s="30"/>
      <c r="T38" s="26"/>
      <c r="V38" s="1">
        <v>110</v>
      </c>
    </row>
    <row r="39" spans="1:22">
      <c r="A39" s="1" t="s">
        <v>24</v>
      </c>
      <c r="B39" s="1">
        <v>0</v>
      </c>
      <c r="C39" s="1">
        <v>115</v>
      </c>
      <c r="D39" s="1"/>
      <c r="E39" s="10">
        <v>14773.076923076926</v>
      </c>
      <c r="F39" s="22">
        <f t="shared" si="12"/>
        <v>13407.5</v>
      </c>
      <c r="G39" s="48">
        <f t="shared" si="13"/>
        <v>13407.25</v>
      </c>
      <c r="H39" s="22"/>
      <c r="I39" s="38">
        <v>-6.0262135678760735</v>
      </c>
      <c r="J39" s="43">
        <v>-8.1449717038240124</v>
      </c>
      <c r="K39" s="27">
        <f t="shared" si="4"/>
        <v>24.647817481419271</v>
      </c>
      <c r="L39" s="25">
        <v>-7.13</v>
      </c>
      <c r="M39" s="26">
        <f t="shared" si="5"/>
        <v>11.150676363328387</v>
      </c>
      <c r="N39" s="1">
        <v>115</v>
      </c>
      <c r="O39"/>
      <c r="P39" s="26"/>
      <c r="Q39" s="30">
        <f t="shared" si="6"/>
        <v>11.650676363328387</v>
      </c>
      <c r="R39" s="26" t="e">
        <f t="shared" si="2"/>
        <v>#NUM!</v>
      </c>
      <c r="S39" s="30"/>
      <c r="T39" s="26"/>
      <c r="V39" s="1">
        <v>115</v>
      </c>
    </row>
    <row r="40" spans="1:22">
      <c r="A40" s="1" t="s">
        <v>25</v>
      </c>
      <c r="B40" s="1">
        <v>0</v>
      </c>
      <c r="C40" s="1">
        <v>120</v>
      </c>
      <c r="D40" s="1"/>
      <c r="E40" s="10">
        <v>14692.307692307695</v>
      </c>
      <c r="F40" s="22">
        <f t="shared" si="12"/>
        <v>13319.25</v>
      </c>
      <c r="G40" s="48">
        <f t="shared" si="13"/>
        <v>13319</v>
      </c>
      <c r="H40" s="22"/>
      <c r="I40" s="38">
        <v>-5.7287678906407828</v>
      </c>
      <c r="J40" s="38">
        <v>-7.4987857243705136</v>
      </c>
      <c r="K40" s="27">
        <f t="shared" si="4"/>
        <v>24.95444233225404</v>
      </c>
      <c r="L40" s="25">
        <v>-6.65</v>
      </c>
      <c r="M40" s="26">
        <f t="shared" si="5"/>
        <v>11.914726349205807</v>
      </c>
      <c r="N40" s="1">
        <v>120</v>
      </c>
      <c r="O40"/>
      <c r="P40" s="26"/>
      <c r="Q40" s="30">
        <f t="shared" si="6"/>
        <v>12.414726349205807</v>
      </c>
      <c r="R40" s="26" t="e">
        <f t="shared" si="2"/>
        <v>#NUM!</v>
      </c>
      <c r="T40" s="26"/>
      <c r="V40" s="1">
        <v>120</v>
      </c>
    </row>
    <row r="41" spans="1:22">
      <c r="A41" s="20" t="s">
        <v>26</v>
      </c>
      <c r="B41" s="20">
        <v>0</v>
      </c>
      <c r="C41" s="20">
        <v>125</v>
      </c>
      <c r="D41" s="20">
        <v>4</v>
      </c>
      <c r="E41" s="21">
        <v>14611.538461538465</v>
      </c>
      <c r="F41" s="12">
        <v>13231</v>
      </c>
      <c r="G41" s="49">
        <v>13231</v>
      </c>
      <c r="H41" s="12">
        <v>71</v>
      </c>
      <c r="I41" s="33">
        <v>-6.3038888536829312</v>
      </c>
      <c r="J41" s="33">
        <v>-8.5773332125819213</v>
      </c>
      <c r="K41" s="24">
        <f t="shared" si="4"/>
        <v>24.361573136292414</v>
      </c>
      <c r="L41" s="24">
        <v>-6.6</v>
      </c>
      <c r="M41" s="42">
        <f t="shared" si="5"/>
        <v>14.571784028875015</v>
      </c>
      <c r="N41" s="20">
        <v>125</v>
      </c>
      <c r="O41" s="29"/>
      <c r="P41" s="26"/>
      <c r="Q41" s="30">
        <f t="shared" si="6"/>
        <v>15.071784028875015</v>
      </c>
      <c r="R41" s="26" t="e">
        <f t="shared" si="2"/>
        <v>#NUM!</v>
      </c>
      <c r="T41" s="26"/>
      <c r="V41" s="1">
        <v>125</v>
      </c>
    </row>
    <row r="42" spans="1:22">
      <c r="A42" s="1" t="s">
        <v>27</v>
      </c>
      <c r="B42" s="1">
        <v>0</v>
      </c>
      <c r="C42" s="1">
        <v>130</v>
      </c>
      <c r="D42" s="1"/>
      <c r="E42" s="10">
        <v>14530.769230769234</v>
      </c>
      <c r="F42" s="22">
        <f>F41-($F$29-$F$41)/(41-29)</f>
        <v>13142.75</v>
      </c>
      <c r="G42" s="48">
        <f t="shared" si="13"/>
        <v>13142.5</v>
      </c>
      <c r="H42" s="22"/>
      <c r="I42" s="38">
        <v>-5.71817936217795</v>
      </c>
      <c r="J42" s="38">
        <v>-8.069686140093479</v>
      </c>
      <c r="K42" s="27">
        <f t="shared" si="4"/>
        <v>24.965357622705238</v>
      </c>
      <c r="L42" s="25">
        <v>-7.06</v>
      </c>
      <c r="M42" s="26">
        <f t="shared" si="5"/>
        <v>10.166576408608819</v>
      </c>
      <c r="N42" s="1">
        <v>130</v>
      </c>
      <c r="O42"/>
      <c r="P42" s="26"/>
      <c r="Q42" s="30">
        <f t="shared" si="6"/>
        <v>10.666576408608819</v>
      </c>
      <c r="R42" s="26" t="e">
        <f t="shared" si="2"/>
        <v>#NUM!</v>
      </c>
      <c r="T42" s="26"/>
      <c r="V42" s="1">
        <v>130</v>
      </c>
    </row>
    <row r="43" spans="1:22">
      <c r="A43" t="s">
        <v>40</v>
      </c>
      <c r="B43" s="1">
        <v>0</v>
      </c>
      <c r="C43" s="1">
        <v>140</v>
      </c>
      <c r="D43" s="1"/>
      <c r="E43" s="12">
        <v>14450</v>
      </c>
      <c r="F43" s="22">
        <f>F42-($F$29-$F$41)/(41-29)</f>
        <v>13054.5</v>
      </c>
      <c r="G43" s="48">
        <f t="shared" si="13"/>
        <v>12966</v>
      </c>
      <c r="H43" s="22"/>
      <c r="I43" s="38"/>
      <c r="J43" s="38"/>
      <c r="K43" s="8"/>
      <c r="L43" s="28"/>
      <c r="M43"/>
      <c r="N43" s="1">
        <v>140</v>
      </c>
      <c r="O43"/>
      <c r="V43" s="1">
        <v>140</v>
      </c>
    </row>
    <row r="44" spans="1:22">
      <c r="D44"/>
      <c r="G44" s="46"/>
      <c r="H44" s="13"/>
      <c r="I44" s="26"/>
      <c r="J44" s="26"/>
      <c r="K44" s="1"/>
      <c r="L44" s="25"/>
      <c r="M44"/>
      <c r="O44"/>
    </row>
    <row r="45" spans="1:22">
      <c r="D45"/>
      <c r="G45" s="46"/>
      <c r="H45" s="13"/>
      <c r="I45" s="26"/>
      <c r="J45" s="26"/>
      <c r="K45" s="1"/>
      <c r="L45" s="25"/>
      <c r="M45"/>
      <c r="O45"/>
    </row>
    <row r="46" spans="1:22">
      <c r="A46" s="1" t="s">
        <v>0</v>
      </c>
      <c r="B46" s="1" t="s">
        <v>38</v>
      </c>
      <c r="C46" s="1" t="s">
        <v>36</v>
      </c>
      <c r="D46" s="1"/>
      <c r="E46" s="10" t="s">
        <v>37</v>
      </c>
      <c r="F46" s="10"/>
      <c r="G46" s="50"/>
      <c r="H46" s="10"/>
      <c r="I46" s="2" t="s">
        <v>61</v>
      </c>
      <c r="J46" s="34"/>
      <c r="K46" s="1"/>
      <c r="L46" s="25"/>
      <c r="M46"/>
      <c r="N46" s="1" t="s">
        <v>36</v>
      </c>
      <c r="O46"/>
    </row>
    <row r="47" spans="1:22">
      <c r="A47" s="1" t="s">
        <v>29</v>
      </c>
      <c r="B47" s="1">
        <v>8</v>
      </c>
      <c r="C47" s="1">
        <v>30</v>
      </c>
      <c r="D47" s="1"/>
      <c r="E47" s="10"/>
      <c r="F47" s="10"/>
      <c r="G47" s="50"/>
      <c r="H47" s="10"/>
      <c r="I47" s="3">
        <v>-6.7354761701212134</v>
      </c>
      <c r="J47" s="38"/>
      <c r="K47" s="1"/>
      <c r="L47" s="25"/>
      <c r="M47"/>
      <c r="N47" s="1">
        <v>30</v>
      </c>
      <c r="O47"/>
    </row>
    <row r="48" spans="1:22">
      <c r="A48" s="1" t="s">
        <v>28</v>
      </c>
      <c r="B48" s="1">
        <v>5</v>
      </c>
      <c r="C48" s="1">
        <v>30</v>
      </c>
      <c r="D48" s="1"/>
      <c r="E48" s="10"/>
      <c r="F48" s="10"/>
      <c r="G48" s="50"/>
      <c r="H48" s="10"/>
      <c r="I48" s="3">
        <v>-7.0543297164697396</v>
      </c>
      <c r="J48" s="38"/>
      <c r="K48" s="1"/>
      <c r="L48" s="25"/>
      <c r="M48"/>
      <c r="N48" s="1">
        <v>30</v>
      </c>
      <c r="O48"/>
    </row>
    <row r="49" spans="1:15">
      <c r="A49" s="1" t="s">
        <v>8</v>
      </c>
      <c r="B49" s="1">
        <v>0</v>
      </c>
      <c r="C49" s="1">
        <v>30</v>
      </c>
      <c r="D49" s="1"/>
      <c r="E49" s="10"/>
      <c r="F49" s="10"/>
      <c r="G49" s="50"/>
      <c r="H49" s="10"/>
      <c r="I49" s="3">
        <v>-6.6258539671632439</v>
      </c>
      <c r="J49" s="38"/>
      <c r="K49" s="1"/>
      <c r="L49" s="25"/>
      <c r="M49"/>
      <c r="N49" s="1">
        <v>30</v>
      </c>
      <c r="O49"/>
    </row>
    <row r="50" spans="1:15">
      <c r="A50" s="1" t="s">
        <v>30</v>
      </c>
      <c r="B50" s="1">
        <v>-3</v>
      </c>
      <c r="C50" s="1">
        <v>30</v>
      </c>
      <c r="D50" s="1"/>
      <c r="E50" s="10"/>
      <c r="F50" s="10"/>
      <c r="G50" s="50"/>
      <c r="H50" s="10"/>
      <c r="I50" s="3">
        <v>-6.9685042913516284</v>
      </c>
      <c r="J50" s="38"/>
      <c r="K50" s="1"/>
      <c r="L50" s="25"/>
      <c r="M50"/>
      <c r="N50" s="1">
        <v>30</v>
      </c>
      <c r="O50"/>
    </row>
    <row r="51" spans="1:15">
      <c r="A51" s="1" t="s">
        <v>31</v>
      </c>
      <c r="B51" s="1">
        <v>-6</v>
      </c>
      <c r="C51" s="1">
        <v>30</v>
      </c>
      <c r="D51" s="1"/>
      <c r="E51" s="10"/>
      <c r="F51" s="10"/>
      <c r="G51" s="50"/>
      <c r="H51" s="10"/>
      <c r="I51" s="3">
        <v>-7.1173063655272859</v>
      </c>
      <c r="J51" s="38"/>
      <c r="K51" s="1"/>
      <c r="L51" s="25"/>
      <c r="M51"/>
      <c r="N51" s="1">
        <v>30</v>
      </c>
      <c r="O51"/>
    </row>
    <row r="52" spans="1:15">
      <c r="D52"/>
      <c r="G52" s="46"/>
      <c r="H52" s="13"/>
      <c r="J52" s="33"/>
      <c r="K52" s="1"/>
      <c r="L52" s="25"/>
      <c r="M52"/>
      <c r="O52"/>
    </row>
    <row r="53" spans="1:15">
      <c r="A53" s="1" t="s">
        <v>0</v>
      </c>
      <c r="B53" s="1" t="s">
        <v>38</v>
      </c>
      <c r="C53" s="1" t="s">
        <v>36</v>
      </c>
      <c r="D53" s="1"/>
      <c r="E53" s="10" t="s">
        <v>37</v>
      </c>
      <c r="F53" s="10"/>
      <c r="G53" s="50"/>
      <c r="H53" s="10"/>
      <c r="I53" s="2" t="s">
        <v>62</v>
      </c>
      <c r="J53" s="38"/>
      <c r="K53" s="1"/>
      <c r="L53" s="25"/>
      <c r="M53"/>
      <c r="N53" s="1" t="s">
        <v>36</v>
      </c>
      <c r="O53"/>
    </row>
    <row r="54" spans="1:15">
      <c r="A54" s="1" t="s">
        <v>32</v>
      </c>
      <c r="B54" s="1">
        <v>8</v>
      </c>
      <c r="C54" s="1">
        <v>95</v>
      </c>
      <c r="D54" s="1"/>
      <c r="E54" s="10"/>
      <c r="F54" s="10"/>
      <c r="G54" s="50"/>
      <c r="H54" s="10"/>
      <c r="I54" s="3">
        <v>-7.9628413136502108</v>
      </c>
      <c r="J54" s="38"/>
      <c r="K54" s="1"/>
      <c r="L54" s="25"/>
      <c r="M54"/>
      <c r="N54" s="1">
        <v>95</v>
      </c>
      <c r="O54"/>
    </row>
    <row r="55" spans="1:15">
      <c r="A55" s="1" t="s">
        <v>43</v>
      </c>
      <c r="B55" s="1">
        <v>4</v>
      </c>
      <c r="C55" s="1">
        <v>95</v>
      </c>
      <c r="D55" s="1"/>
      <c r="E55" s="10"/>
      <c r="F55" s="10"/>
      <c r="G55" s="50"/>
      <c r="H55" s="10"/>
      <c r="I55" s="3">
        <v>-7.7469000000000001</v>
      </c>
      <c r="J55" s="38"/>
      <c r="K55" s="1"/>
      <c r="L55" s="25"/>
      <c r="M55"/>
      <c r="N55" s="1">
        <v>95</v>
      </c>
      <c r="O55"/>
    </row>
    <row r="56" spans="1:15">
      <c r="A56" s="1" t="s">
        <v>20</v>
      </c>
      <c r="B56" s="1">
        <v>0</v>
      </c>
      <c r="C56" s="1">
        <v>95</v>
      </c>
      <c r="D56" s="1"/>
      <c r="E56" s="10">
        <f>E58-(E$30-E$43)/(29-16)</f>
        <v>-80.769230769230774</v>
      </c>
      <c r="F56" s="10"/>
      <c r="G56" s="50"/>
      <c r="H56" s="10"/>
      <c r="I56" s="3">
        <v>-7.7406111061897152</v>
      </c>
      <c r="J56" s="38"/>
      <c r="K56" s="1"/>
      <c r="L56" s="25"/>
      <c r="M56"/>
      <c r="N56" s="1">
        <v>95</v>
      </c>
      <c r="O56"/>
    </row>
    <row r="57" spans="1:15">
      <c r="A57" s="1" t="s">
        <v>33</v>
      </c>
      <c r="B57" s="1">
        <v>-4</v>
      </c>
      <c r="C57" s="1">
        <v>95</v>
      </c>
      <c r="D57" s="1"/>
      <c r="E57" s="10"/>
      <c r="F57" s="10"/>
      <c r="G57" s="50"/>
      <c r="H57" s="10"/>
      <c r="I57" s="3">
        <v>-7.6647656853459711</v>
      </c>
      <c r="J57" s="38"/>
      <c r="K57" s="1"/>
      <c r="L57" s="25"/>
      <c r="M57"/>
      <c r="N57" s="1">
        <v>95</v>
      </c>
      <c r="O57"/>
    </row>
    <row r="58" spans="1:15">
      <c r="A58" s="1" t="s">
        <v>34</v>
      </c>
      <c r="B58" s="1">
        <v>-9</v>
      </c>
      <c r="C58" s="1">
        <v>95</v>
      </c>
      <c r="D58" s="1"/>
      <c r="E58" s="10"/>
      <c r="F58" s="10"/>
      <c r="G58" s="50"/>
      <c r="H58" s="10"/>
      <c r="I58" s="3">
        <v>-7.3924988521611334</v>
      </c>
      <c r="J58" s="26"/>
      <c r="K58" s="1"/>
      <c r="L58" s="25"/>
      <c r="M58"/>
      <c r="N58" s="1">
        <v>95</v>
      </c>
      <c r="O58"/>
    </row>
    <row r="59" spans="1:15">
      <c r="D59"/>
      <c r="G59" s="46"/>
      <c r="H59" s="13"/>
      <c r="I59" s="26"/>
      <c r="J59" s="26"/>
      <c r="K59" s="1"/>
      <c r="L59" s="25"/>
      <c r="M59"/>
      <c r="O59"/>
    </row>
    <row r="60" spans="1:15">
      <c r="D60"/>
      <c r="G60" s="46"/>
      <c r="H60" s="13"/>
      <c r="I60" s="26"/>
      <c r="J60" s="26"/>
      <c r="K60" s="1"/>
      <c r="L60" s="25"/>
      <c r="M60"/>
      <c r="O60"/>
    </row>
    <row r="61" spans="1:15">
      <c r="D61"/>
      <c r="G61" s="46"/>
      <c r="H61" s="13"/>
      <c r="I61" s="44">
        <f>(MAX(I47:I51)-MIN(I47:I51))</f>
        <v>0.49145239836404198</v>
      </c>
      <c r="J61" s="26"/>
      <c r="K61" s="1"/>
      <c r="L61" s="25"/>
      <c r="M61"/>
      <c r="O61"/>
    </row>
    <row r="62" spans="1:15">
      <c r="D62"/>
      <c r="G62" s="46"/>
      <c r="H62" s="13"/>
      <c r="I62" s="26"/>
      <c r="J62" s="26"/>
      <c r="K62" s="1"/>
      <c r="L62" s="25"/>
      <c r="M62"/>
      <c r="O62"/>
    </row>
    <row r="63" spans="1:15">
      <c r="D63"/>
      <c r="G63" s="46"/>
      <c r="H63" s="13"/>
      <c r="I63" s="44">
        <f>(MAX(I54:I58)-MIN(I54:I58))</f>
        <v>0.5703424614890773</v>
      </c>
      <c r="J63" s="26"/>
      <c r="K63" s="1"/>
      <c r="L63" s="25"/>
      <c r="M63"/>
      <c r="O63"/>
    </row>
    <row r="64" spans="1:15">
      <c r="D64"/>
      <c r="G64" s="46"/>
      <c r="H64" s="13"/>
      <c r="I64" s="26"/>
      <c r="J64" s="26"/>
      <c r="K64" s="1"/>
      <c r="L64" s="25"/>
      <c r="M64"/>
      <c r="O64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C1" sqref="C1:C65536"/>
    </sheetView>
  </sheetViews>
  <sheetFormatPr baseColWidth="10" defaultRowHeight="13.2"/>
  <cols>
    <col min="1" max="1" width="13.33203125" customWidth="1"/>
    <col min="3" max="3" width="11.44140625" style="13" customWidth="1"/>
    <col min="4" max="6" width="16.33203125" style="13" customWidth="1"/>
    <col min="7" max="7" width="11.88671875" customWidth="1"/>
    <col min="8" max="8" width="12.88671875" customWidth="1"/>
  </cols>
  <sheetData>
    <row r="1" spans="1:12">
      <c r="A1" s="20" t="s">
        <v>0</v>
      </c>
      <c r="B1" s="20" t="s">
        <v>38</v>
      </c>
      <c r="C1" s="21" t="s">
        <v>36</v>
      </c>
      <c r="D1" s="21" t="s">
        <v>37</v>
      </c>
      <c r="E1" s="21" t="s">
        <v>59</v>
      </c>
      <c r="F1" s="21" t="s">
        <v>85</v>
      </c>
      <c r="G1" s="4" t="s">
        <v>1</v>
      </c>
      <c r="H1" s="2" t="s">
        <v>2</v>
      </c>
      <c r="I1" t="s">
        <v>41</v>
      </c>
      <c r="J1" t="s">
        <v>42</v>
      </c>
      <c r="L1" s="20" t="s">
        <v>36</v>
      </c>
    </row>
    <row r="2" spans="1:12">
      <c r="E2" s="13" t="s">
        <v>60</v>
      </c>
    </row>
    <row r="3" spans="1:12">
      <c r="A3" s="14" t="s">
        <v>46</v>
      </c>
      <c r="B3" s="14">
        <v>0</v>
      </c>
      <c r="C3" s="32">
        <v>-0.5</v>
      </c>
      <c r="D3" s="15"/>
      <c r="E3" s="15"/>
      <c r="F3" s="15"/>
      <c r="G3" s="16">
        <v>-3.2849857919199632</v>
      </c>
      <c r="H3" s="16">
        <v>-3.5964360175489887</v>
      </c>
      <c r="I3" s="17"/>
      <c r="J3" s="17"/>
      <c r="K3" s="18"/>
      <c r="L3" s="14">
        <v>-0.5</v>
      </c>
    </row>
    <row r="4" spans="1:12" s="18" customFormat="1">
      <c r="A4" s="7" t="s">
        <v>39</v>
      </c>
      <c r="B4" s="1">
        <v>0</v>
      </c>
      <c r="C4" s="10">
        <v>2</v>
      </c>
      <c r="D4" s="11">
        <v>18200</v>
      </c>
      <c r="E4" s="22"/>
      <c r="F4" s="22"/>
      <c r="G4" s="4"/>
      <c r="H4" s="6"/>
      <c r="I4" s="8">
        <v>-5.71</v>
      </c>
      <c r="J4" s="8">
        <v>-6.04</v>
      </c>
      <c r="K4"/>
      <c r="L4" s="1">
        <v>2</v>
      </c>
    </row>
    <row r="5" spans="1:12" s="18" customFormat="1">
      <c r="A5" s="14" t="s">
        <v>47</v>
      </c>
      <c r="B5" s="14">
        <v>0</v>
      </c>
      <c r="C5" s="32">
        <v>2</v>
      </c>
      <c r="D5" s="15">
        <f>D4-($D$4-$D$16)/(16-4)</f>
        <v>18041.666666666668</v>
      </c>
      <c r="E5" s="22"/>
      <c r="F5" s="22"/>
      <c r="G5" s="16">
        <v>-2.978147454835343</v>
      </c>
      <c r="H5" s="16">
        <v>-1.003295976414617</v>
      </c>
      <c r="I5" s="17"/>
      <c r="J5" s="17"/>
      <c r="L5" s="14">
        <v>2</v>
      </c>
    </row>
    <row r="6" spans="1:12" s="18" customFormat="1">
      <c r="A6" s="14" t="s">
        <v>48</v>
      </c>
      <c r="B6" s="14">
        <v>0</v>
      </c>
      <c r="C6" s="32">
        <v>3.5</v>
      </c>
      <c r="D6" s="15">
        <f t="shared" ref="D6:D15" si="0">D5-($D$4-$D$16)/(16-4)</f>
        <v>17883.333333333336</v>
      </c>
      <c r="E6" s="22"/>
      <c r="F6" s="22"/>
      <c r="G6" s="16">
        <v>-2.963355704277431</v>
      </c>
      <c r="H6" s="16">
        <v>-2.5269026080348724</v>
      </c>
      <c r="I6" s="17"/>
      <c r="J6" s="17"/>
      <c r="L6" s="14">
        <v>3.5</v>
      </c>
    </row>
    <row r="7" spans="1:12" s="18" customFormat="1">
      <c r="A7" s="1" t="s">
        <v>3</v>
      </c>
      <c r="B7" s="1">
        <v>0</v>
      </c>
      <c r="C7" s="10">
        <v>5</v>
      </c>
      <c r="D7" s="15">
        <f t="shared" si="0"/>
        <v>17725.000000000004</v>
      </c>
      <c r="E7" s="23">
        <v>14695</v>
      </c>
      <c r="F7" s="23">
        <v>84</v>
      </c>
      <c r="G7" s="3">
        <v>-4.4148205201799033</v>
      </c>
      <c r="H7" s="3">
        <v>-4.3130376921044755</v>
      </c>
      <c r="I7" s="5"/>
      <c r="J7"/>
      <c r="K7"/>
      <c r="L7" s="1">
        <v>5</v>
      </c>
    </row>
    <row r="8" spans="1:12" s="18" customFormat="1">
      <c r="A8" s="14" t="s">
        <v>49</v>
      </c>
      <c r="B8" s="14">
        <v>0</v>
      </c>
      <c r="C8" s="32">
        <v>5.5</v>
      </c>
      <c r="D8" s="15">
        <f t="shared" si="0"/>
        <v>17566.666666666672</v>
      </c>
      <c r="E8" s="22"/>
      <c r="F8" s="22"/>
      <c r="G8" s="16">
        <v>-4.8034183815121221</v>
      </c>
      <c r="H8" s="16">
        <v>-5.7625206954919337</v>
      </c>
      <c r="I8" s="17"/>
      <c r="J8" s="17"/>
      <c r="L8" s="14">
        <v>5.5</v>
      </c>
    </row>
    <row r="9" spans="1:12" s="18" customFormat="1">
      <c r="A9" s="14" t="s">
        <v>50</v>
      </c>
      <c r="B9" s="14">
        <v>0</v>
      </c>
      <c r="C9" s="32">
        <v>7</v>
      </c>
      <c r="D9" s="15">
        <f t="shared" si="0"/>
        <v>17408.333333333339</v>
      </c>
      <c r="E9" s="22"/>
      <c r="F9" s="22"/>
      <c r="G9" s="16">
        <v>-5.4810089426244293</v>
      </c>
      <c r="H9" s="16">
        <v>-6.5966615699550735</v>
      </c>
      <c r="I9" s="17"/>
      <c r="J9" s="17"/>
      <c r="L9" s="14">
        <v>7</v>
      </c>
    </row>
    <row r="10" spans="1:12" s="18" customFormat="1">
      <c r="A10" s="14" t="s">
        <v>51</v>
      </c>
      <c r="B10" s="14">
        <v>0</v>
      </c>
      <c r="C10" s="32">
        <v>8.5</v>
      </c>
      <c r="D10" s="15">
        <f t="shared" si="0"/>
        <v>17250.000000000007</v>
      </c>
      <c r="E10" s="22"/>
      <c r="F10" s="22"/>
      <c r="G10" s="16">
        <v>-6.0021388019126833</v>
      </c>
      <c r="H10" s="16">
        <v>-7.7544147886164749</v>
      </c>
      <c r="I10" s="17"/>
      <c r="J10" s="17"/>
      <c r="L10" s="14">
        <v>8.5</v>
      </c>
    </row>
    <row r="11" spans="1:12" s="18" customFormat="1">
      <c r="A11" s="14" t="s">
        <v>52</v>
      </c>
      <c r="B11" s="14">
        <v>0</v>
      </c>
      <c r="C11" s="32">
        <v>10</v>
      </c>
      <c r="D11" s="15">
        <f t="shared" si="0"/>
        <v>17091.666666666675</v>
      </c>
      <c r="E11" s="22"/>
      <c r="F11" s="22"/>
      <c r="G11" s="16">
        <v>-5.6131980411446536</v>
      </c>
      <c r="H11" s="16">
        <v>-7.7329322787578247</v>
      </c>
      <c r="I11" s="17"/>
      <c r="J11" s="17"/>
      <c r="L11" s="14">
        <v>10</v>
      </c>
    </row>
    <row r="12" spans="1:12" s="18" customFormat="1">
      <c r="A12" s="1" t="s">
        <v>4</v>
      </c>
      <c r="B12" s="1">
        <v>0</v>
      </c>
      <c r="C12" s="10">
        <v>10</v>
      </c>
      <c r="D12" s="15">
        <f t="shared" si="0"/>
        <v>16933.333333333343</v>
      </c>
      <c r="E12" s="22"/>
      <c r="F12" s="22"/>
      <c r="G12" s="3">
        <v>-5.6175733623750661</v>
      </c>
      <c r="H12" s="3">
        <v>-5.9402376013461806</v>
      </c>
      <c r="I12"/>
      <c r="J12"/>
      <c r="K12"/>
      <c r="L12" s="1">
        <v>10</v>
      </c>
    </row>
    <row r="13" spans="1:12" s="18" customFormat="1">
      <c r="A13" s="14" t="s">
        <v>53</v>
      </c>
      <c r="B13" s="14">
        <v>0</v>
      </c>
      <c r="C13" s="32">
        <v>11.5</v>
      </c>
      <c r="D13" s="15">
        <f t="shared" si="0"/>
        <v>16775.000000000011</v>
      </c>
      <c r="E13" s="22"/>
      <c r="F13" s="22"/>
      <c r="G13" s="16">
        <v>-5.5654244124220087</v>
      </c>
      <c r="H13" s="16">
        <v>-6.9215563486394291</v>
      </c>
      <c r="I13" s="17"/>
      <c r="J13" s="17"/>
      <c r="L13" s="14">
        <v>11.5</v>
      </c>
    </row>
    <row r="14" spans="1:12" s="18" customFormat="1">
      <c r="A14" s="14" t="s">
        <v>54</v>
      </c>
      <c r="B14" s="14">
        <v>0</v>
      </c>
      <c r="C14" s="32">
        <v>13.5</v>
      </c>
      <c r="D14" s="15">
        <f t="shared" si="0"/>
        <v>16616.666666666679</v>
      </c>
      <c r="E14" s="22"/>
      <c r="F14" s="22"/>
      <c r="G14" s="16">
        <v>-5.7590456806846015</v>
      </c>
      <c r="H14" s="16">
        <v>-7.1947430057244581</v>
      </c>
      <c r="I14" s="17"/>
      <c r="J14" s="17"/>
      <c r="L14" s="14">
        <v>13.5</v>
      </c>
    </row>
    <row r="15" spans="1:12" s="18" customFormat="1">
      <c r="A15" s="14" t="s">
        <v>55</v>
      </c>
      <c r="B15" s="14">
        <v>0</v>
      </c>
      <c r="C15" s="32">
        <v>15</v>
      </c>
      <c r="D15" s="15">
        <f t="shared" si="0"/>
        <v>16458.333333333347</v>
      </c>
      <c r="E15" s="22"/>
      <c r="F15" s="22"/>
      <c r="G15" s="16">
        <v>-5.4791308210256267</v>
      </c>
      <c r="H15" s="16">
        <v>-7.2463378675102721</v>
      </c>
      <c r="I15" s="17"/>
      <c r="J15" s="17"/>
      <c r="L15" s="14">
        <v>15</v>
      </c>
    </row>
    <row r="16" spans="1:12" s="18" customFormat="1">
      <c r="A16" s="1" t="s">
        <v>5</v>
      </c>
      <c r="B16" s="1">
        <v>0</v>
      </c>
      <c r="C16" s="10">
        <v>15</v>
      </c>
      <c r="D16" s="12">
        <v>16300</v>
      </c>
      <c r="E16" s="22"/>
      <c r="F16" s="22"/>
      <c r="G16" s="3">
        <v>-5.6865180406470737</v>
      </c>
      <c r="H16" s="3">
        <v>-6.8274258449828906</v>
      </c>
      <c r="I16" s="9">
        <v>-5.58</v>
      </c>
      <c r="J16" s="8">
        <v>-7.69</v>
      </c>
      <c r="K16"/>
      <c r="L16" s="1">
        <v>15</v>
      </c>
    </row>
    <row r="17" spans="1:14">
      <c r="A17" s="14" t="s">
        <v>56</v>
      </c>
      <c r="B17" s="14">
        <v>0</v>
      </c>
      <c r="C17" s="32">
        <v>16.5</v>
      </c>
      <c r="D17" s="15">
        <f>D16-($D$16-$D$20)/(20-16)</f>
        <v>16281.818181818182</v>
      </c>
      <c r="E17" s="22"/>
      <c r="F17" s="22"/>
      <c r="G17" s="16">
        <v>-5.7422236337362502</v>
      </c>
      <c r="H17" s="16">
        <v>-7.086048735143712</v>
      </c>
      <c r="I17" s="17"/>
      <c r="J17" s="17"/>
      <c r="K17" s="18"/>
      <c r="L17" s="14">
        <v>16.5</v>
      </c>
    </row>
    <row r="18" spans="1:14">
      <c r="A18" s="14" t="s">
        <v>57</v>
      </c>
      <c r="B18" s="14">
        <v>0</v>
      </c>
      <c r="C18" s="32">
        <v>18</v>
      </c>
      <c r="D18" s="15">
        <f>D17-($D$16-$D$20)/(20-16)</f>
        <v>16263.636363636364</v>
      </c>
      <c r="E18" s="22"/>
      <c r="F18" s="22"/>
      <c r="G18" s="16">
        <v>-5.7260784055872396</v>
      </c>
      <c r="H18" s="16">
        <v>-7.0428221594612408</v>
      </c>
      <c r="I18" s="17"/>
      <c r="J18" s="17"/>
      <c r="K18" s="18"/>
      <c r="L18" s="14">
        <v>18</v>
      </c>
    </row>
    <row r="19" spans="1:14">
      <c r="A19" s="14" t="s">
        <v>58</v>
      </c>
      <c r="B19" s="14">
        <v>0</v>
      </c>
      <c r="C19" s="32">
        <v>19.5</v>
      </c>
      <c r="D19" s="15">
        <f>D18-($D$16-$D$20)/(20-16)</f>
        <v>16245.454545454546</v>
      </c>
      <c r="E19" s="22"/>
      <c r="F19" s="22"/>
      <c r="G19" s="16">
        <v>-5.6667770098188326</v>
      </c>
      <c r="H19" s="16">
        <v>-7.7263708803531097</v>
      </c>
      <c r="I19" s="17"/>
      <c r="J19" s="17"/>
      <c r="K19" s="18"/>
      <c r="L19" s="14">
        <v>19.5</v>
      </c>
    </row>
    <row r="20" spans="1:14">
      <c r="A20" s="1" t="s">
        <v>6</v>
      </c>
      <c r="B20" s="1">
        <v>0</v>
      </c>
      <c r="C20" s="10">
        <v>20</v>
      </c>
      <c r="D20" s="10">
        <v>16227.272727272728</v>
      </c>
      <c r="E20" s="22"/>
      <c r="F20" s="22"/>
      <c r="G20" s="3">
        <v>-5.6367095246777081</v>
      </c>
      <c r="H20" s="3">
        <v>-7.5284218731650823</v>
      </c>
      <c r="L20" s="1">
        <v>20</v>
      </c>
    </row>
    <row r="21" spans="1:14">
      <c r="A21" s="1" t="s">
        <v>7</v>
      </c>
      <c r="B21" s="1">
        <v>0</v>
      </c>
      <c r="C21" s="10">
        <v>25</v>
      </c>
      <c r="D21" s="10">
        <v>16154.545454545456</v>
      </c>
      <c r="E21" s="22"/>
      <c r="F21" s="22"/>
      <c r="G21" s="3">
        <v>-5.721355103135819</v>
      </c>
      <c r="H21" s="3">
        <v>-7.1785705551103565</v>
      </c>
      <c r="L21" s="1">
        <v>25</v>
      </c>
    </row>
    <row r="22" spans="1:14">
      <c r="A22" s="1" t="s">
        <v>8</v>
      </c>
      <c r="B22" s="1">
        <v>0</v>
      </c>
      <c r="C22" s="10">
        <v>30</v>
      </c>
      <c r="D22" s="10">
        <v>16081.818181818184</v>
      </c>
      <c r="E22" s="22"/>
      <c r="F22" s="22"/>
      <c r="G22" s="3">
        <v>-5.3683757178506273</v>
      </c>
      <c r="H22" s="3">
        <v>-6.6258539671632439</v>
      </c>
      <c r="L22" s="1">
        <v>30</v>
      </c>
    </row>
    <row r="23" spans="1:14">
      <c r="A23" s="1" t="s">
        <v>9</v>
      </c>
      <c r="B23" s="1">
        <v>0</v>
      </c>
      <c r="C23" s="10">
        <v>35</v>
      </c>
      <c r="D23" s="10">
        <v>16009.090909090912</v>
      </c>
      <c r="E23" s="22"/>
      <c r="F23" s="22"/>
      <c r="G23" s="3">
        <v>-6.203356657484572</v>
      </c>
      <c r="H23" s="3">
        <v>-7.6503562612843403</v>
      </c>
      <c r="L23" s="1">
        <v>35</v>
      </c>
    </row>
    <row r="24" spans="1:14">
      <c r="A24" s="1" t="s">
        <v>10</v>
      </c>
      <c r="B24" s="1">
        <v>0</v>
      </c>
      <c r="C24" s="10">
        <v>40</v>
      </c>
      <c r="D24" s="10">
        <v>15936.36363636364</v>
      </c>
      <c r="E24" s="22"/>
      <c r="F24" s="22"/>
      <c r="G24" s="3">
        <v>-5.1410002273002169</v>
      </c>
      <c r="H24" s="3">
        <v>-5.7614565481320046</v>
      </c>
      <c r="L24" s="1">
        <v>40</v>
      </c>
    </row>
    <row r="25" spans="1:14">
      <c r="A25" s="1" t="s">
        <v>35</v>
      </c>
      <c r="B25" s="1">
        <v>0</v>
      </c>
      <c r="C25" s="10">
        <v>45</v>
      </c>
      <c r="D25" s="10">
        <v>15863.636363636368</v>
      </c>
      <c r="E25" s="22"/>
      <c r="F25" s="22"/>
      <c r="G25" s="3">
        <v>-5.0670948227070483</v>
      </c>
      <c r="H25" s="3">
        <v>-6.2615283820174445</v>
      </c>
      <c r="L25" s="1">
        <v>45</v>
      </c>
    </row>
    <row r="26" spans="1:14">
      <c r="A26" s="1" t="s">
        <v>11</v>
      </c>
      <c r="B26" s="1">
        <v>0</v>
      </c>
      <c r="C26" s="10">
        <v>50</v>
      </c>
      <c r="D26" s="10">
        <v>15790.909090909096</v>
      </c>
      <c r="E26" s="31">
        <v>14290</v>
      </c>
      <c r="F26" s="31">
        <v>94</v>
      </c>
      <c r="G26" s="3">
        <v>-5.6229374431892341</v>
      </c>
      <c r="H26" s="3">
        <v>-6.993447319179487</v>
      </c>
      <c r="L26" s="1">
        <v>50</v>
      </c>
    </row>
    <row r="27" spans="1:14">
      <c r="A27" s="1" t="s">
        <v>12</v>
      </c>
      <c r="B27" s="1">
        <v>0</v>
      </c>
      <c r="C27" s="10">
        <v>55</v>
      </c>
      <c r="D27" s="10">
        <v>15718.181818181823</v>
      </c>
      <c r="E27" s="22"/>
      <c r="F27" s="22"/>
      <c r="G27" s="3">
        <v>-5.6840679926945166</v>
      </c>
      <c r="H27" s="3">
        <v>-8.0741440469940287</v>
      </c>
      <c r="L27" s="1">
        <v>55</v>
      </c>
    </row>
    <row r="28" spans="1:14">
      <c r="A28" s="1" t="s">
        <v>13</v>
      </c>
      <c r="B28" s="1">
        <v>0</v>
      </c>
      <c r="C28" s="10">
        <v>60</v>
      </c>
      <c r="D28" s="10">
        <v>15645.454545454551</v>
      </c>
      <c r="E28" s="22"/>
      <c r="F28" s="22"/>
      <c r="G28" s="3">
        <v>-5.9908367995630574</v>
      </c>
      <c r="H28" s="3">
        <v>-8.0829095757958118</v>
      </c>
      <c r="L28" s="1">
        <v>60</v>
      </c>
      <c r="M28" t="s">
        <v>44</v>
      </c>
      <c r="N28" t="s">
        <v>45</v>
      </c>
    </row>
    <row r="29" spans="1:14">
      <c r="A29" s="1" t="s">
        <v>14</v>
      </c>
      <c r="B29" s="1">
        <v>0</v>
      </c>
      <c r="C29" s="10">
        <v>65</v>
      </c>
      <c r="D29" s="10">
        <v>15572.727272727279</v>
      </c>
      <c r="E29" s="22"/>
      <c r="F29" s="22"/>
      <c r="G29" s="3">
        <v>-5.5508860652926284</v>
      </c>
      <c r="H29" s="3">
        <v>-7.5205348927916251</v>
      </c>
      <c r="L29" s="1">
        <v>65</v>
      </c>
    </row>
    <row r="30" spans="1:14">
      <c r="A30" s="1" t="s">
        <v>15</v>
      </c>
      <c r="B30" s="1">
        <v>0</v>
      </c>
      <c r="C30" s="10">
        <v>70</v>
      </c>
      <c r="D30" s="12">
        <v>15500</v>
      </c>
      <c r="E30" s="22"/>
      <c r="F30" s="22"/>
      <c r="G30" s="3">
        <v>-5.9054319209946229</v>
      </c>
      <c r="H30" s="3">
        <v>-8.0121899706351645</v>
      </c>
      <c r="I30" s="9">
        <v>-5.27</v>
      </c>
      <c r="J30" s="8">
        <v>-7.96</v>
      </c>
      <c r="L30" s="1">
        <v>70</v>
      </c>
    </row>
    <row r="31" spans="1:14">
      <c r="A31" s="1" t="s">
        <v>16</v>
      </c>
      <c r="B31" s="1">
        <v>0</v>
      </c>
      <c r="C31" s="10">
        <v>75</v>
      </c>
      <c r="D31" s="10">
        <v>15419.23076923077</v>
      </c>
      <c r="E31" s="22"/>
      <c r="F31" s="22"/>
      <c r="G31" s="3">
        <v>-5.4748082287169604</v>
      </c>
      <c r="H31" s="3">
        <v>-7.0619694507476636</v>
      </c>
      <c r="L31" s="1">
        <v>75</v>
      </c>
    </row>
    <row r="32" spans="1:14">
      <c r="A32" s="1" t="s">
        <v>17</v>
      </c>
      <c r="B32" s="1">
        <v>0</v>
      </c>
      <c r="C32" s="10">
        <v>80</v>
      </c>
      <c r="D32" s="10">
        <v>15338.461538461539</v>
      </c>
      <c r="E32" s="22"/>
      <c r="F32" s="22"/>
      <c r="G32" s="3">
        <v>-5.3922581138262764</v>
      </c>
      <c r="H32" s="3">
        <v>-7.9166788071462726</v>
      </c>
      <c r="L32" s="1">
        <v>80</v>
      </c>
    </row>
    <row r="33" spans="1:12">
      <c r="A33" s="1" t="s">
        <v>18</v>
      </c>
      <c r="B33" s="1">
        <v>0</v>
      </c>
      <c r="C33" s="10">
        <v>85</v>
      </c>
      <c r="D33" s="10">
        <v>15257.692307692309</v>
      </c>
      <c r="E33" s="22"/>
      <c r="F33" s="22"/>
      <c r="G33" s="3">
        <v>-5.9074999999999998</v>
      </c>
      <c r="H33" s="3">
        <v>-7.7104999999999997</v>
      </c>
      <c r="K33" t="s">
        <v>18</v>
      </c>
      <c r="L33" s="1">
        <v>85</v>
      </c>
    </row>
    <row r="34" spans="1:12">
      <c r="A34" s="1" t="s">
        <v>19</v>
      </c>
      <c r="B34" s="1">
        <v>0</v>
      </c>
      <c r="C34" s="10">
        <v>90</v>
      </c>
      <c r="D34" s="10">
        <v>15176.923076923078</v>
      </c>
      <c r="E34" s="22"/>
      <c r="F34" s="22"/>
      <c r="G34" s="3">
        <v>-5.9241537125503232</v>
      </c>
      <c r="H34" s="3">
        <v>-7.4002120152797568</v>
      </c>
      <c r="L34" s="1">
        <v>90</v>
      </c>
    </row>
    <row r="35" spans="1:12">
      <c r="A35" s="1" t="s">
        <v>20</v>
      </c>
      <c r="B35" s="1">
        <v>0</v>
      </c>
      <c r="C35" s="10">
        <v>95</v>
      </c>
      <c r="D35" s="10">
        <v>15096.153846153848</v>
      </c>
      <c r="E35" s="22"/>
      <c r="F35" s="22"/>
      <c r="G35" s="3">
        <v>-5.6259074914163785</v>
      </c>
      <c r="H35" s="3">
        <v>-7.7406111061897152</v>
      </c>
      <c r="L35" s="1">
        <v>95</v>
      </c>
    </row>
    <row r="36" spans="1:12">
      <c r="A36" s="1" t="s">
        <v>21</v>
      </c>
      <c r="B36" s="1">
        <v>0</v>
      </c>
      <c r="C36" s="10">
        <v>100</v>
      </c>
      <c r="D36" s="10">
        <v>15015.384615384617</v>
      </c>
      <c r="E36" s="22"/>
      <c r="F36" s="22"/>
      <c r="G36" s="3">
        <v>-5.3139488198458666</v>
      </c>
      <c r="H36" s="3">
        <v>-7.1584512048724314</v>
      </c>
      <c r="L36" s="1">
        <v>100</v>
      </c>
    </row>
    <row r="37" spans="1:12">
      <c r="A37" s="1" t="s">
        <v>22</v>
      </c>
      <c r="B37" s="1">
        <v>0</v>
      </c>
      <c r="C37" s="10">
        <v>105</v>
      </c>
      <c r="D37" s="10">
        <v>14934.615384615387</v>
      </c>
      <c r="E37" s="22"/>
      <c r="F37" s="22"/>
      <c r="G37" s="3">
        <v>-5.6749522764822675</v>
      </c>
      <c r="H37" s="3">
        <v>-7.7191777297212543</v>
      </c>
      <c r="L37" s="1">
        <v>105</v>
      </c>
    </row>
    <row r="38" spans="1:12">
      <c r="A38" s="1" t="s">
        <v>23</v>
      </c>
      <c r="B38" s="1">
        <v>0</v>
      </c>
      <c r="C38" s="10">
        <v>110</v>
      </c>
      <c r="D38" s="10">
        <v>14853.846153846156</v>
      </c>
      <c r="E38" s="22"/>
      <c r="F38" s="22"/>
      <c r="G38" s="3">
        <v>-5.7583555262794093</v>
      </c>
      <c r="H38" s="3">
        <v>-8.3905754724498038</v>
      </c>
      <c r="L38" s="1">
        <v>110</v>
      </c>
    </row>
    <row r="39" spans="1:12">
      <c r="A39" s="1" t="s">
        <v>24</v>
      </c>
      <c r="B39" s="1">
        <v>0</v>
      </c>
      <c r="C39" s="10">
        <v>115</v>
      </c>
      <c r="D39" s="10">
        <v>14773.076923076926</v>
      </c>
      <c r="E39" s="22"/>
      <c r="F39" s="22"/>
      <c r="G39" s="3">
        <v>-6.0262135678760735</v>
      </c>
      <c r="H39" s="19">
        <v>-8.1449717038240124</v>
      </c>
      <c r="L39" s="1">
        <v>115</v>
      </c>
    </row>
    <row r="40" spans="1:12">
      <c r="A40" s="1" t="s">
        <v>25</v>
      </c>
      <c r="B40" s="1">
        <v>0</v>
      </c>
      <c r="C40" s="10">
        <v>120</v>
      </c>
      <c r="D40" s="10">
        <v>14692.307692307695</v>
      </c>
      <c r="E40" s="22"/>
      <c r="F40" s="22"/>
      <c r="G40" s="3">
        <v>-5.7287678906407828</v>
      </c>
      <c r="H40" s="3">
        <v>-7.4987857243705136</v>
      </c>
      <c r="L40" s="1">
        <v>120</v>
      </c>
    </row>
    <row r="41" spans="1:12">
      <c r="A41" s="1" t="s">
        <v>26</v>
      </c>
      <c r="B41" s="1">
        <v>0</v>
      </c>
      <c r="C41" s="10">
        <v>125</v>
      </c>
      <c r="D41" s="10">
        <v>14611.538461538465</v>
      </c>
      <c r="E41" s="22"/>
      <c r="F41" s="22"/>
      <c r="G41" s="3">
        <v>-6.3038888536829312</v>
      </c>
      <c r="H41" s="3">
        <v>-8.5773332125819213</v>
      </c>
      <c r="L41" s="1">
        <v>125</v>
      </c>
    </row>
    <row r="42" spans="1:12">
      <c r="A42" s="1" t="s">
        <v>27</v>
      </c>
      <c r="B42" s="1">
        <v>0</v>
      </c>
      <c r="C42" s="10">
        <v>130</v>
      </c>
      <c r="D42" s="10">
        <v>14530.769230769234</v>
      </c>
      <c r="E42" s="22"/>
      <c r="F42" s="22"/>
      <c r="G42" s="3">
        <v>-5.71817936217795</v>
      </c>
      <c r="H42" s="3">
        <v>-8.069686140093479</v>
      </c>
      <c r="L42" s="1">
        <v>130</v>
      </c>
    </row>
    <row r="43" spans="1:12">
      <c r="A43" t="s">
        <v>40</v>
      </c>
      <c r="B43" s="1">
        <v>0</v>
      </c>
      <c r="C43" s="10">
        <v>140</v>
      </c>
      <c r="D43" s="12">
        <v>14450</v>
      </c>
      <c r="E43" s="22"/>
      <c r="F43" s="22"/>
      <c r="G43" s="3"/>
      <c r="H43" s="3"/>
      <c r="I43" s="8">
        <v>-9.1999999999999993</v>
      </c>
      <c r="J43" s="8">
        <v>-10.4</v>
      </c>
      <c r="L43" s="1">
        <v>140</v>
      </c>
    </row>
    <row r="46" spans="1:12">
      <c r="A46" s="1" t="s">
        <v>0</v>
      </c>
      <c r="B46" s="1" t="s">
        <v>38</v>
      </c>
      <c r="C46" s="10" t="s">
        <v>36</v>
      </c>
      <c r="D46" s="10" t="s">
        <v>37</v>
      </c>
      <c r="E46" s="10"/>
      <c r="F46" s="10"/>
      <c r="G46" s="4" t="s">
        <v>1</v>
      </c>
      <c r="H46" s="2" t="s">
        <v>2</v>
      </c>
      <c r="I46" t="s">
        <v>41</v>
      </c>
      <c r="J46" t="s">
        <v>42</v>
      </c>
      <c r="L46" s="1" t="s">
        <v>36</v>
      </c>
    </row>
    <row r="47" spans="1:12">
      <c r="A47" s="1" t="s">
        <v>32</v>
      </c>
      <c r="B47" s="1">
        <v>8</v>
      </c>
      <c r="C47" s="10">
        <v>95</v>
      </c>
      <c r="D47" s="10"/>
      <c r="E47" s="10"/>
      <c r="F47" s="10"/>
      <c r="G47" s="3">
        <v>-5.6683768234128467</v>
      </c>
      <c r="H47" s="3">
        <v>-7.9628413136502108</v>
      </c>
      <c r="L47" s="1">
        <v>95</v>
      </c>
    </row>
    <row r="48" spans="1:12">
      <c r="A48" s="1" t="s">
        <v>43</v>
      </c>
      <c r="B48" s="1">
        <v>4</v>
      </c>
      <c r="C48" s="10">
        <v>95</v>
      </c>
      <c r="D48" s="10"/>
      <c r="E48" s="10"/>
      <c r="F48" s="10"/>
      <c r="G48" s="3">
        <v>-5.8304999999999998</v>
      </c>
      <c r="H48" s="3">
        <v>-7.7469000000000001</v>
      </c>
      <c r="L48" s="1">
        <v>95</v>
      </c>
    </row>
    <row r="49" spans="1:12">
      <c r="A49" s="1" t="s">
        <v>20</v>
      </c>
      <c r="B49" s="1">
        <v>0</v>
      </c>
      <c r="C49" s="10">
        <v>95</v>
      </c>
      <c r="D49" s="10">
        <v>-80.769230769230774</v>
      </c>
      <c r="E49" s="10"/>
      <c r="F49" s="10"/>
      <c r="G49" s="3">
        <v>-5.6259074914163785</v>
      </c>
      <c r="H49" s="3">
        <v>-7.7406111061897152</v>
      </c>
      <c r="L49" s="1">
        <v>95</v>
      </c>
    </row>
    <row r="50" spans="1:12">
      <c r="A50" s="1" t="s">
        <v>33</v>
      </c>
      <c r="B50" s="1">
        <v>-4</v>
      </c>
      <c r="C50" s="10">
        <v>95</v>
      </c>
      <c r="D50" s="10"/>
      <c r="E50" s="10"/>
      <c r="F50" s="10"/>
      <c r="G50" s="3">
        <v>-5.9799420943590311</v>
      </c>
      <c r="H50" s="3">
        <v>-7.6647656853459711</v>
      </c>
      <c r="L50" s="1">
        <v>95</v>
      </c>
    </row>
    <row r="51" spans="1:12">
      <c r="A51" s="1" t="s">
        <v>34</v>
      </c>
      <c r="B51" s="1">
        <v>-9</v>
      </c>
      <c r="C51" s="10">
        <v>95</v>
      </c>
      <c r="D51" s="10"/>
      <c r="E51" s="10"/>
      <c r="F51" s="10"/>
      <c r="G51" s="3">
        <v>-5.9288801782773639</v>
      </c>
      <c r="H51" s="3">
        <v>-7.3924988521611334</v>
      </c>
      <c r="L51" s="1">
        <v>95</v>
      </c>
    </row>
    <row r="52" spans="1:12">
      <c r="A52" s="1" t="s">
        <v>0</v>
      </c>
      <c r="B52" s="1" t="s">
        <v>38</v>
      </c>
      <c r="C52" s="10" t="s">
        <v>36</v>
      </c>
      <c r="D52" s="10" t="s">
        <v>37</v>
      </c>
      <c r="E52" s="10"/>
      <c r="F52" s="10"/>
      <c r="G52" s="4" t="s">
        <v>1</v>
      </c>
      <c r="H52" s="4" t="s">
        <v>2</v>
      </c>
      <c r="I52" t="s">
        <v>41</v>
      </c>
      <c r="J52" t="s">
        <v>42</v>
      </c>
      <c r="L52" s="1" t="s">
        <v>36</v>
      </c>
    </row>
    <row r="53" spans="1:12">
      <c r="A53" s="1" t="s">
        <v>29</v>
      </c>
      <c r="B53" s="1">
        <v>8</v>
      </c>
      <c r="C53" s="10">
        <v>30</v>
      </c>
      <c r="D53" s="10"/>
      <c r="E53" s="10"/>
      <c r="F53" s="10"/>
      <c r="G53" s="3">
        <v>-5.7270703995199348</v>
      </c>
      <c r="H53" s="3">
        <v>-6.7354761701212134</v>
      </c>
      <c r="L53" s="1">
        <v>30</v>
      </c>
    </row>
    <row r="54" spans="1:12">
      <c r="A54" s="1" t="s">
        <v>28</v>
      </c>
      <c r="B54" s="1">
        <v>5</v>
      </c>
      <c r="C54" s="10">
        <v>30</v>
      </c>
      <c r="D54" s="10"/>
      <c r="E54" s="10"/>
      <c r="F54" s="10"/>
      <c r="G54" s="3">
        <v>-5.6940627710894125</v>
      </c>
      <c r="H54" s="3">
        <v>-7.0543297164697396</v>
      </c>
      <c r="L54" s="1">
        <v>30</v>
      </c>
    </row>
    <row r="55" spans="1:12">
      <c r="A55" s="1" t="s">
        <v>8</v>
      </c>
      <c r="B55" s="1">
        <v>0</v>
      </c>
      <c r="C55" s="10">
        <v>30</v>
      </c>
      <c r="D55" s="10"/>
      <c r="E55" s="10"/>
      <c r="F55" s="10"/>
      <c r="G55" s="3">
        <v>-5.3683757178506273</v>
      </c>
      <c r="H55" s="3">
        <v>-6.6258539671632439</v>
      </c>
      <c r="L55" s="1">
        <v>30</v>
      </c>
    </row>
    <row r="56" spans="1:12">
      <c r="A56" s="1" t="s">
        <v>30</v>
      </c>
      <c r="B56" s="1">
        <v>-3</v>
      </c>
      <c r="C56" s="10">
        <v>30</v>
      </c>
      <c r="D56" s="10"/>
      <c r="E56" s="10"/>
      <c r="F56" s="10"/>
      <c r="G56" s="3">
        <v>-5.6909334388950947</v>
      </c>
      <c r="H56" s="3">
        <v>-6.9685042913516284</v>
      </c>
      <c r="L56" s="1">
        <v>30</v>
      </c>
    </row>
    <row r="57" spans="1:12">
      <c r="A57" s="1" t="s">
        <v>31</v>
      </c>
      <c r="B57" s="1">
        <v>-6</v>
      </c>
      <c r="C57" s="10">
        <v>30</v>
      </c>
      <c r="D57" s="10"/>
      <c r="E57" s="10"/>
      <c r="F57" s="10"/>
      <c r="G57" s="3">
        <v>-5.7215298301707644</v>
      </c>
      <c r="H57" s="3">
        <v>-7.1173063655272859</v>
      </c>
      <c r="L57" s="1">
        <v>30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F1" sqref="F1:G10"/>
    </sheetView>
  </sheetViews>
  <sheetFormatPr baseColWidth="10" defaultRowHeight="13.2"/>
  <cols>
    <col min="1" max="1" width="13.33203125" customWidth="1"/>
    <col min="4" max="5" width="16.33203125" style="13" customWidth="1"/>
    <col min="6" max="6" width="11.88671875" customWidth="1"/>
    <col min="7" max="7" width="12.88671875" customWidth="1"/>
  </cols>
  <sheetData>
    <row r="1" spans="1:11">
      <c r="A1" s="20" t="s">
        <v>0</v>
      </c>
      <c r="B1" s="20" t="s">
        <v>38</v>
      </c>
      <c r="C1" s="20" t="s">
        <v>36</v>
      </c>
      <c r="D1" s="21" t="s">
        <v>37</v>
      </c>
      <c r="E1" s="21" t="s">
        <v>59</v>
      </c>
      <c r="F1" s="4" t="s">
        <v>1</v>
      </c>
      <c r="G1" s="2" t="s">
        <v>2</v>
      </c>
      <c r="H1" t="s">
        <v>41</v>
      </c>
      <c r="I1" t="s">
        <v>42</v>
      </c>
      <c r="K1" s="20" t="s">
        <v>36</v>
      </c>
    </row>
    <row r="2" spans="1:11">
      <c r="E2" s="13" t="s">
        <v>60</v>
      </c>
    </row>
    <row r="3" spans="1:11">
      <c r="A3" s="14" t="s">
        <v>46</v>
      </c>
      <c r="B3" s="14">
        <v>0</v>
      </c>
      <c r="C3" s="14">
        <v>-0.5</v>
      </c>
      <c r="D3" s="15"/>
      <c r="E3" s="15"/>
      <c r="F3" s="16">
        <v>-3.2849857919199632</v>
      </c>
      <c r="G3" s="16">
        <v>-3.5964360175489887</v>
      </c>
      <c r="H3" s="17"/>
      <c r="I3" s="17"/>
      <c r="J3" s="18"/>
      <c r="K3" s="14">
        <v>-0.5</v>
      </c>
    </row>
    <row r="4" spans="1:11" s="18" customFormat="1">
      <c r="A4" s="7" t="s">
        <v>39</v>
      </c>
      <c r="B4" s="1">
        <v>0</v>
      </c>
      <c r="C4" s="1">
        <v>2</v>
      </c>
      <c r="D4" s="11">
        <v>18200</v>
      </c>
      <c r="E4" s="22">
        <f>D4-3025</f>
        <v>15175</v>
      </c>
      <c r="F4" s="4"/>
      <c r="G4" s="6"/>
      <c r="H4" s="8">
        <v>-5.71</v>
      </c>
      <c r="I4" s="8">
        <v>-6.04</v>
      </c>
      <c r="J4"/>
      <c r="K4" s="1">
        <v>2</v>
      </c>
    </row>
    <row r="5" spans="1:11" s="18" customFormat="1">
      <c r="A5" s="14" t="s">
        <v>47</v>
      </c>
      <c r="B5" s="14">
        <v>0</v>
      </c>
      <c r="C5" s="14">
        <v>2</v>
      </c>
      <c r="D5" s="15">
        <f t="shared" ref="D5:D15" si="0">D4-($D$4-$D$16)/(16-4)</f>
        <v>18041.666666666668</v>
      </c>
      <c r="E5" s="22">
        <f>D5-3025</f>
        <v>15016.666666666668</v>
      </c>
      <c r="F5" s="16">
        <v>-2.978147454835343</v>
      </c>
      <c r="G5" s="16">
        <v>-1.003295976414617</v>
      </c>
      <c r="H5" s="17"/>
      <c r="I5" s="17"/>
      <c r="K5" s="14">
        <v>2</v>
      </c>
    </row>
    <row r="6" spans="1:11" s="18" customFormat="1">
      <c r="A6" s="14" t="s">
        <v>48</v>
      </c>
      <c r="B6" s="14">
        <v>0</v>
      </c>
      <c r="C6" s="14">
        <v>3.5</v>
      </c>
      <c r="D6" s="15">
        <f t="shared" si="0"/>
        <v>17883.333333333336</v>
      </c>
      <c r="E6" s="22">
        <f>D6-3025</f>
        <v>14858.333333333336</v>
      </c>
      <c r="F6" s="16">
        <v>-2.963355704277431</v>
      </c>
      <c r="G6" s="16">
        <v>-2.5269026080348724</v>
      </c>
      <c r="H6" s="17"/>
      <c r="I6" s="17"/>
      <c r="K6" s="14">
        <v>3.5</v>
      </c>
    </row>
    <row r="7" spans="1:11" s="18" customFormat="1">
      <c r="A7" s="1" t="s">
        <v>3</v>
      </c>
      <c r="B7" s="1">
        <v>0</v>
      </c>
      <c r="C7" s="1">
        <v>5</v>
      </c>
      <c r="D7" s="15">
        <f t="shared" si="0"/>
        <v>17725.000000000004</v>
      </c>
      <c r="E7" s="23">
        <v>14700</v>
      </c>
      <c r="F7" s="3">
        <v>-4.4148205201799033</v>
      </c>
      <c r="G7" s="3">
        <v>-4.3130376921044755</v>
      </c>
      <c r="H7" s="5"/>
      <c r="I7"/>
      <c r="J7"/>
      <c r="K7" s="1">
        <v>5</v>
      </c>
    </row>
    <row r="8" spans="1:11" s="18" customFormat="1">
      <c r="A8" s="14" t="s">
        <v>49</v>
      </c>
      <c r="B8" s="14">
        <v>0</v>
      </c>
      <c r="C8" s="14">
        <v>5.5</v>
      </c>
      <c r="D8" s="15">
        <f t="shared" si="0"/>
        <v>17566.666666666672</v>
      </c>
      <c r="E8" s="22">
        <f t="shared" ref="E8:E43" si="1">D8-3025</f>
        <v>14541.666666666672</v>
      </c>
      <c r="F8" s="16">
        <v>-4.8034183815121221</v>
      </c>
      <c r="G8" s="16">
        <v>-5.7625206954919337</v>
      </c>
      <c r="H8" s="17"/>
      <c r="I8" s="17"/>
      <c r="K8" s="14">
        <v>5.5</v>
      </c>
    </row>
    <row r="9" spans="1:11" s="18" customFormat="1">
      <c r="A9" s="14" t="s">
        <v>50</v>
      </c>
      <c r="B9" s="14">
        <v>0</v>
      </c>
      <c r="C9" s="14">
        <v>7</v>
      </c>
      <c r="D9" s="15">
        <f t="shared" si="0"/>
        <v>17408.333333333339</v>
      </c>
      <c r="E9" s="22">
        <f t="shared" si="1"/>
        <v>14383.333333333339</v>
      </c>
      <c r="F9" s="16">
        <v>-5.4810089426244293</v>
      </c>
      <c r="G9" s="16">
        <v>-6.5966615699550735</v>
      </c>
      <c r="H9" s="17"/>
      <c r="I9" s="17"/>
      <c r="K9" s="14">
        <v>7</v>
      </c>
    </row>
    <row r="10" spans="1:11" s="18" customFormat="1">
      <c r="A10" s="14" t="s">
        <v>51</v>
      </c>
      <c r="B10" s="14">
        <v>0</v>
      </c>
      <c r="C10" s="14">
        <v>8.5</v>
      </c>
      <c r="D10" s="15">
        <f t="shared" si="0"/>
        <v>17250.000000000007</v>
      </c>
      <c r="E10" s="22">
        <f t="shared" si="1"/>
        <v>14225.000000000007</v>
      </c>
      <c r="F10" s="16">
        <v>-6.0021388019126833</v>
      </c>
      <c r="G10" s="16">
        <v>-7.7544147886164749</v>
      </c>
      <c r="H10" s="17"/>
      <c r="I10" s="17"/>
      <c r="K10" s="14">
        <v>8.5</v>
      </c>
    </row>
    <row r="11" spans="1:11" s="18" customFormat="1">
      <c r="A11" s="14" t="s">
        <v>52</v>
      </c>
      <c r="B11" s="14">
        <v>0</v>
      </c>
      <c r="C11" s="14">
        <v>10</v>
      </c>
      <c r="D11" s="15">
        <f t="shared" si="0"/>
        <v>17091.666666666675</v>
      </c>
      <c r="E11" s="22">
        <f t="shared" si="1"/>
        <v>14066.666666666675</v>
      </c>
      <c r="F11" s="16">
        <v>-5.6131980411446536</v>
      </c>
      <c r="G11" s="16">
        <v>-7.7329322787578247</v>
      </c>
      <c r="H11" s="17"/>
      <c r="I11" s="17"/>
      <c r="K11" s="14">
        <v>10</v>
      </c>
    </row>
    <row r="12" spans="1:11" s="18" customFormat="1">
      <c r="A12" s="1" t="s">
        <v>4</v>
      </c>
      <c r="B12" s="1">
        <v>0</v>
      </c>
      <c r="C12" s="1">
        <v>10</v>
      </c>
      <c r="D12" s="15">
        <f t="shared" si="0"/>
        <v>16933.333333333343</v>
      </c>
      <c r="E12" s="22">
        <f t="shared" si="1"/>
        <v>13908.333333333343</v>
      </c>
      <c r="F12" s="3">
        <v>-5.6175733623750661</v>
      </c>
      <c r="G12" s="3">
        <v>-5.9402376013461806</v>
      </c>
      <c r="H12"/>
      <c r="I12"/>
      <c r="J12"/>
      <c r="K12" s="1">
        <v>10</v>
      </c>
    </row>
    <row r="13" spans="1:11" s="18" customFormat="1">
      <c r="A13" s="14" t="s">
        <v>53</v>
      </c>
      <c r="B13" s="14">
        <v>0</v>
      </c>
      <c r="C13" s="14">
        <v>11.5</v>
      </c>
      <c r="D13" s="15">
        <f t="shared" si="0"/>
        <v>16775.000000000011</v>
      </c>
      <c r="E13" s="22">
        <f t="shared" si="1"/>
        <v>13750.000000000011</v>
      </c>
      <c r="F13" s="16">
        <v>-5.5654244124220087</v>
      </c>
      <c r="G13" s="16">
        <v>-6.9215563486394291</v>
      </c>
      <c r="H13" s="17"/>
      <c r="I13" s="17"/>
      <c r="K13" s="14">
        <v>11.5</v>
      </c>
    </row>
    <row r="14" spans="1:11" s="18" customFormat="1">
      <c r="A14" s="14" t="s">
        <v>54</v>
      </c>
      <c r="B14" s="14">
        <v>0</v>
      </c>
      <c r="C14" s="14">
        <v>13.5</v>
      </c>
      <c r="D14" s="15">
        <f t="shared" si="0"/>
        <v>16616.666666666679</v>
      </c>
      <c r="E14" s="22">
        <f t="shared" si="1"/>
        <v>13591.666666666679</v>
      </c>
      <c r="F14" s="16">
        <v>-5.7590456806846015</v>
      </c>
      <c r="G14" s="16">
        <v>-7.1947430057244581</v>
      </c>
      <c r="H14" s="17"/>
      <c r="I14" s="17"/>
      <c r="K14" s="14">
        <v>13.5</v>
      </c>
    </row>
    <row r="15" spans="1:11" s="18" customFormat="1">
      <c r="A15" s="14" t="s">
        <v>55</v>
      </c>
      <c r="B15" s="14">
        <v>0</v>
      </c>
      <c r="C15" s="14">
        <v>15</v>
      </c>
      <c r="D15" s="15">
        <f t="shared" si="0"/>
        <v>16458.333333333347</v>
      </c>
      <c r="E15" s="22">
        <f t="shared" si="1"/>
        <v>13433.333333333347</v>
      </c>
      <c r="F15" s="16">
        <v>-5.4791308210256267</v>
      </c>
      <c r="G15" s="16">
        <v>-7.2463378675102721</v>
      </c>
      <c r="H15" s="17"/>
      <c r="I15" s="17"/>
      <c r="K15" s="14">
        <v>15</v>
      </c>
    </row>
    <row r="16" spans="1:11" s="18" customFormat="1">
      <c r="A16" s="1" t="s">
        <v>5</v>
      </c>
      <c r="B16" s="1">
        <v>0</v>
      </c>
      <c r="C16" s="1">
        <v>15</v>
      </c>
      <c r="D16" s="12">
        <v>16300</v>
      </c>
      <c r="E16" s="22">
        <f t="shared" si="1"/>
        <v>13275</v>
      </c>
      <c r="F16" s="3">
        <v>-5.6865180406470737</v>
      </c>
      <c r="G16" s="3">
        <v>-6.8274258449828906</v>
      </c>
      <c r="H16" s="9">
        <v>-5.58</v>
      </c>
      <c r="I16" s="8">
        <v>-7.69</v>
      </c>
      <c r="J16"/>
      <c r="K16" s="1">
        <v>15</v>
      </c>
    </row>
    <row r="17" spans="1:13">
      <c r="A17" s="14" t="s">
        <v>56</v>
      </c>
      <c r="B17" s="14">
        <v>0</v>
      </c>
      <c r="C17" s="14">
        <v>16.5</v>
      </c>
      <c r="D17" s="15">
        <f>D16-($D$16-$D$20)/(20-16)</f>
        <v>16281.818181818182</v>
      </c>
      <c r="E17" s="22">
        <f t="shared" si="1"/>
        <v>13256.818181818182</v>
      </c>
      <c r="F17" s="16">
        <v>-5.7422236337362502</v>
      </c>
      <c r="G17" s="16">
        <v>-7.086048735143712</v>
      </c>
      <c r="H17" s="17"/>
      <c r="I17" s="17"/>
      <c r="J17" s="18"/>
      <c r="K17" s="14">
        <v>16.5</v>
      </c>
    </row>
    <row r="18" spans="1:13">
      <c r="A18" s="14" t="s">
        <v>57</v>
      </c>
      <c r="B18" s="14">
        <v>0</v>
      </c>
      <c r="C18" s="14">
        <v>18</v>
      </c>
      <c r="D18" s="15">
        <f>D17-($D$16-$D$20)/(20-16)</f>
        <v>16263.636363636364</v>
      </c>
      <c r="E18" s="22">
        <f t="shared" si="1"/>
        <v>13238.636363636364</v>
      </c>
      <c r="F18" s="16">
        <v>-5.7260784055872396</v>
      </c>
      <c r="G18" s="16">
        <v>-7.0428221594612408</v>
      </c>
      <c r="H18" s="17"/>
      <c r="I18" s="17"/>
      <c r="J18" s="18"/>
      <c r="K18" s="14">
        <v>18</v>
      </c>
    </row>
    <row r="19" spans="1:13">
      <c r="A19" s="14" t="s">
        <v>58</v>
      </c>
      <c r="B19" s="14">
        <v>0</v>
      </c>
      <c r="C19" s="14">
        <v>19.5</v>
      </c>
      <c r="D19" s="15">
        <f>D18-($D$16-$D$20)/(20-16)</f>
        <v>16245.454545454546</v>
      </c>
      <c r="E19" s="22">
        <f t="shared" si="1"/>
        <v>13220.454545454546</v>
      </c>
      <c r="F19" s="16">
        <v>-5.6667770098188326</v>
      </c>
      <c r="G19" s="16">
        <v>-7.7263708803531097</v>
      </c>
      <c r="H19" s="17"/>
      <c r="I19" s="17"/>
      <c r="J19" s="18"/>
      <c r="K19" s="14">
        <v>19.5</v>
      </c>
    </row>
    <row r="20" spans="1:13">
      <c r="A20" s="1" t="s">
        <v>6</v>
      </c>
      <c r="B20" s="1">
        <v>0</v>
      </c>
      <c r="C20" s="1">
        <v>20</v>
      </c>
      <c r="D20" s="10">
        <v>16227.272727272728</v>
      </c>
      <c r="E20" s="22">
        <f t="shared" si="1"/>
        <v>13202.272727272728</v>
      </c>
      <c r="F20" s="3">
        <v>-5.6367095246777081</v>
      </c>
      <c r="G20" s="3">
        <v>-7.5284218731650823</v>
      </c>
      <c r="K20" s="1">
        <v>20</v>
      </c>
    </row>
    <row r="21" spans="1:13">
      <c r="A21" s="1" t="s">
        <v>7</v>
      </c>
      <c r="B21" s="1">
        <v>0</v>
      </c>
      <c r="C21" s="1">
        <v>25</v>
      </c>
      <c r="D21" s="10">
        <v>16154.545454545456</v>
      </c>
      <c r="E21" s="22">
        <f t="shared" si="1"/>
        <v>13129.545454545456</v>
      </c>
      <c r="F21" s="3">
        <v>-5.721355103135819</v>
      </c>
      <c r="G21" s="3">
        <v>-7.1785705551103565</v>
      </c>
      <c r="K21" s="1">
        <v>25</v>
      </c>
    </row>
    <row r="22" spans="1:13">
      <c r="A22" s="1" t="s">
        <v>8</v>
      </c>
      <c r="B22" s="1">
        <v>0</v>
      </c>
      <c r="C22" s="1">
        <v>30</v>
      </c>
      <c r="D22" s="10">
        <v>16081.818181818184</v>
      </c>
      <c r="E22" s="22">
        <f t="shared" si="1"/>
        <v>13056.818181818184</v>
      </c>
      <c r="F22" s="3">
        <v>-5.3683757178506273</v>
      </c>
      <c r="G22" s="3">
        <v>-6.6258539671632439</v>
      </c>
      <c r="K22" s="1">
        <v>30</v>
      </c>
    </row>
    <row r="23" spans="1:13">
      <c r="A23" s="1" t="s">
        <v>9</v>
      </c>
      <c r="B23" s="1">
        <v>0</v>
      </c>
      <c r="C23" s="1">
        <v>35</v>
      </c>
      <c r="D23" s="10">
        <v>16009.090909090912</v>
      </c>
      <c r="E23" s="22">
        <f t="shared" si="1"/>
        <v>12984.090909090912</v>
      </c>
      <c r="F23" s="3">
        <v>-6.203356657484572</v>
      </c>
      <c r="G23" s="3">
        <v>-7.6503562612843403</v>
      </c>
      <c r="K23" s="1">
        <v>35</v>
      </c>
    </row>
    <row r="24" spans="1:13">
      <c r="A24" s="1" t="s">
        <v>10</v>
      </c>
      <c r="B24" s="1">
        <v>0</v>
      </c>
      <c r="C24" s="1">
        <v>40</v>
      </c>
      <c r="D24" s="10">
        <v>15936.36363636364</v>
      </c>
      <c r="E24" s="22">
        <f t="shared" si="1"/>
        <v>12911.36363636364</v>
      </c>
      <c r="F24" s="3">
        <v>-5.1410002273002169</v>
      </c>
      <c r="G24" s="3">
        <v>-5.7614565481320046</v>
      </c>
      <c r="K24" s="1">
        <v>40</v>
      </c>
    </row>
    <row r="25" spans="1:13">
      <c r="A25" s="1" t="s">
        <v>35</v>
      </c>
      <c r="B25" s="1">
        <v>0</v>
      </c>
      <c r="C25" s="1">
        <v>45</v>
      </c>
      <c r="D25" s="10">
        <v>15863.636363636368</v>
      </c>
      <c r="E25" s="22">
        <f t="shared" si="1"/>
        <v>12838.636363636368</v>
      </c>
      <c r="F25" s="3">
        <v>-5.0670948227070483</v>
      </c>
      <c r="G25" s="3">
        <v>-6.2615283820174445</v>
      </c>
      <c r="K25" s="1">
        <v>45</v>
      </c>
    </row>
    <row r="26" spans="1:13">
      <c r="A26" s="1" t="s">
        <v>11</v>
      </c>
      <c r="B26" s="1">
        <v>0</v>
      </c>
      <c r="C26" s="1">
        <v>50</v>
      </c>
      <c r="D26" s="10">
        <v>15790.909090909096</v>
      </c>
      <c r="E26" s="22">
        <f t="shared" si="1"/>
        <v>12765.909090909096</v>
      </c>
      <c r="F26" s="3">
        <v>-5.6229374431892341</v>
      </c>
      <c r="G26" s="3">
        <v>-6.993447319179487</v>
      </c>
      <c r="K26" s="1">
        <v>50</v>
      </c>
    </row>
    <row r="27" spans="1:13">
      <c r="A27" s="1" t="s">
        <v>12</v>
      </c>
      <c r="B27" s="1">
        <v>0</v>
      </c>
      <c r="C27" s="1">
        <v>55</v>
      </c>
      <c r="D27" s="10">
        <v>15718.181818181823</v>
      </c>
      <c r="E27" s="22">
        <f t="shared" si="1"/>
        <v>12693.181818181823</v>
      </c>
      <c r="F27" s="3">
        <v>-5.6840679926945166</v>
      </c>
      <c r="G27" s="3">
        <v>-8.0741440469940287</v>
      </c>
      <c r="K27" s="1">
        <v>55</v>
      </c>
    </row>
    <row r="28" spans="1:13">
      <c r="A28" s="1" t="s">
        <v>13</v>
      </c>
      <c r="B28" s="1">
        <v>0</v>
      </c>
      <c r="C28" s="1">
        <v>60</v>
      </c>
      <c r="D28" s="10">
        <v>15645.454545454551</v>
      </c>
      <c r="E28" s="22">
        <f t="shared" si="1"/>
        <v>12620.454545454551</v>
      </c>
      <c r="F28" s="3">
        <v>-5.9908367995630574</v>
      </c>
      <c r="G28" s="3">
        <v>-8.0829095757958118</v>
      </c>
      <c r="K28" s="1">
        <v>60</v>
      </c>
      <c r="L28" t="s">
        <v>44</v>
      </c>
      <c r="M28" t="s">
        <v>45</v>
      </c>
    </row>
    <row r="29" spans="1:13">
      <c r="A29" s="1" t="s">
        <v>14</v>
      </c>
      <c r="B29" s="1">
        <v>0</v>
      </c>
      <c r="C29" s="1">
        <v>65</v>
      </c>
      <c r="D29" s="10">
        <v>15572.727272727279</v>
      </c>
      <c r="E29" s="22">
        <f t="shared" si="1"/>
        <v>12547.727272727279</v>
      </c>
      <c r="F29" s="3">
        <v>-5.5508860652926284</v>
      </c>
      <c r="G29" s="3">
        <v>-7.5205348927916251</v>
      </c>
      <c r="K29" s="1">
        <v>65</v>
      </c>
    </row>
    <row r="30" spans="1:13">
      <c r="A30" s="1" t="s">
        <v>15</v>
      </c>
      <c r="B30" s="1">
        <v>0</v>
      </c>
      <c r="C30" s="1">
        <v>70</v>
      </c>
      <c r="D30" s="12">
        <v>15500</v>
      </c>
      <c r="E30" s="22">
        <f t="shared" si="1"/>
        <v>12475</v>
      </c>
      <c r="F30" s="3">
        <v>-5.9054319209946229</v>
      </c>
      <c r="G30" s="3">
        <v>-8.0121899706351645</v>
      </c>
      <c r="H30" s="9">
        <v>-5.27</v>
      </c>
      <c r="I30" s="8">
        <v>-7.96</v>
      </c>
      <c r="K30" s="1">
        <v>70</v>
      </c>
    </row>
    <row r="31" spans="1:13">
      <c r="A31" s="1" t="s">
        <v>16</v>
      </c>
      <c r="B31" s="1">
        <v>0</v>
      </c>
      <c r="C31" s="1">
        <v>75</v>
      </c>
      <c r="D31" s="10">
        <v>15419.23076923077</v>
      </c>
      <c r="E31" s="22">
        <f t="shared" si="1"/>
        <v>12394.23076923077</v>
      </c>
      <c r="F31" s="3">
        <v>-5.4748082287169604</v>
      </c>
      <c r="G31" s="3">
        <v>-7.0619694507476636</v>
      </c>
      <c r="K31" s="1">
        <v>75</v>
      </c>
    </row>
    <row r="32" spans="1:13">
      <c r="A32" s="1" t="s">
        <v>17</v>
      </c>
      <c r="B32" s="1">
        <v>0</v>
      </c>
      <c r="C32" s="1">
        <v>80</v>
      </c>
      <c r="D32" s="10">
        <v>15338.461538461539</v>
      </c>
      <c r="E32" s="22">
        <f t="shared" si="1"/>
        <v>12313.461538461539</v>
      </c>
      <c r="F32" s="3">
        <v>-5.3922581138262764</v>
      </c>
      <c r="G32" s="3">
        <v>-7.9166788071462726</v>
      </c>
      <c r="K32" s="1">
        <v>80</v>
      </c>
    </row>
    <row r="33" spans="1:11">
      <c r="A33" s="1" t="s">
        <v>18</v>
      </c>
      <c r="B33" s="1">
        <v>0</v>
      </c>
      <c r="C33" s="1">
        <v>85</v>
      </c>
      <c r="D33" s="10">
        <v>15257.692307692309</v>
      </c>
      <c r="E33" s="22">
        <f t="shared" si="1"/>
        <v>12232.692307692309</v>
      </c>
      <c r="F33" s="3">
        <v>-5.9074999999999998</v>
      </c>
      <c r="G33" s="3">
        <v>-7.7104999999999997</v>
      </c>
      <c r="J33" t="s">
        <v>18</v>
      </c>
      <c r="K33" s="1">
        <v>85</v>
      </c>
    </row>
    <row r="34" spans="1:11">
      <c r="A34" s="1" t="s">
        <v>19</v>
      </c>
      <c r="B34" s="1">
        <v>0</v>
      </c>
      <c r="C34" s="1">
        <v>90</v>
      </c>
      <c r="D34" s="10">
        <v>15176.923076923078</v>
      </c>
      <c r="E34" s="22">
        <f t="shared" si="1"/>
        <v>12151.923076923078</v>
      </c>
      <c r="F34" s="3">
        <v>-5.9241537125503232</v>
      </c>
      <c r="G34" s="3">
        <v>-7.4002120152797568</v>
      </c>
      <c r="K34" s="1">
        <v>90</v>
      </c>
    </row>
    <row r="35" spans="1:11">
      <c r="A35" s="1" t="s">
        <v>20</v>
      </c>
      <c r="B35" s="1">
        <v>0</v>
      </c>
      <c r="C35" s="1">
        <v>95</v>
      </c>
      <c r="D35" s="10">
        <v>15096.153846153848</v>
      </c>
      <c r="E35" s="22">
        <f t="shared" si="1"/>
        <v>12071.153846153848</v>
      </c>
      <c r="F35" s="3">
        <v>-5.6259074914163785</v>
      </c>
      <c r="G35" s="3">
        <v>-7.7406111061897152</v>
      </c>
      <c r="K35" s="1">
        <v>95</v>
      </c>
    </row>
    <row r="36" spans="1:11">
      <c r="A36" s="1" t="s">
        <v>21</v>
      </c>
      <c r="B36" s="1">
        <v>0</v>
      </c>
      <c r="C36" s="1">
        <v>100</v>
      </c>
      <c r="D36" s="10">
        <v>15015.384615384617</v>
      </c>
      <c r="E36" s="22">
        <f t="shared" si="1"/>
        <v>11990.384615384617</v>
      </c>
      <c r="F36" s="3">
        <v>-5.3139488198458666</v>
      </c>
      <c r="G36" s="3">
        <v>-7.1584512048724314</v>
      </c>
      <c r="K36" s="1">
        <v>100</v>
      </c>
    </row>
    <row r="37" spans="1:11">
      <c r="A37" s="1" t="s">
        <v>22</v>
      </c>
      <c r="B37" s="1">
        <v>0</v>
      </c>
      <c r="C37" s="1">
        <v>105</v>
      </c>
      <c r="D37" s="10">
        <v>14934.615384615387</v>
      </c>
      <c r="E37" s="22">
        <f t="shared" si="1"/>
        <v>11909.615384615387</v>
      </c>
      <c r="F37" s="3">
        <v>-5.6749522764822675</v>
      </c>
      <c r="G37" s="3">
        <v>-7.7191777297212543</v>
      </c>
      <c r="K37" s="1">
        <v>105</v>
      </c>
    </row>
    <row r="38" spans="1:11">
      <c r="A38" s="1" t="s">
        <v>23</v>
      </c>
      <c r="B38" s="1">
        <v>0</v>
      </c>
      <c r="C38" s="1">
        <v>110</v>
      </c>
      <c r="D38" s="10">
        <v>14853.846153846156</v>
      </c>
      <c r="E38" s="22">
        <f t="shared" si="1"/>
        <v>11828.846153846156</v>
      </c>
      <c r="F38" s="3">
        <v>-5.7583555262794093</v>
      </c>
      <c r="G38" s="3">
        <v>-8.3905754724498038</v>
      </c>
      <c r="K38" s="1">
        <v>110</v>
      </c>
    </row>
    <row r="39" spans="1:11">
      <c r="A39" s="1" t="s">
        <v>24</v>
      </c>
      <c r="B39" s="1">
        <v>0</v>
      </c>
      <c r="C39" s="1">
        <v>115</v>
      </c>
      <c r="D39" s="10">
        <v>14773.076923076926</v>
      </c>
      <c r="E39" s="22">
        <f t="shared" si="1"/>
        <v>11748.076923076926</v>
      </c>
      <c r="F39" s="3">
        <v>-6.0262135678760735</v>
      </c>
      <c r="G39" s="19">
        <v>-8.1449717038240124</v>
      </c>
      <c r="K39" s="1">
        <v>115</v>
      </c>
    </row>
    <row r="40" spans="1:11">
      <c r="A40" s="1" t="s">
        <v>25</v>
      </c>
      <c r="B40" s="1">
        <v>0</v>
      </c>
      <c r="C40" s="1">
        <v>120</v>
      </c>
      <c r="D40" s="10">
        <v>14692.307692307695</v>
      </c>
      <c r="E40" s="22">
        <f t="shared" si="1"/>
        <v>11667.307692307695</v>
      </c>
      <c r="F40" s="3">
        <v>-5.7287678906407828</v>
      </c>
      <c r="G40" s="3">
        <v>-7.4987857243705136</v>
      </c>
      <c r="K40" s="1">
        <v>120</v>
      </c>
    </row>
    <row r="41" spans="1:11">
      <c r="A41" s="1" t="s">
        <v>26</v>
      </c>
      <c r="B41" s="1">
        <v>0</v>
      </c>
      <c r="C41" s="1">
        <v>125</v>
      </c>
      <c r="D41" s="10">
        <v>14611.538461538465</v>
      </c>
      <c r="E41" s="22">
        <f t="shared" si="1"/>
        <v>11586.538461538465</v>
      </c>
      <c r="F41" s="3">
        <v>-6.3038888536829312</v>
      </c>
      <c r="G41" s="3">
        <v>-8.5773332125819213</v>
      </c>
      <c r="K41" s="1">
        <v>125</v>
      </c>
    </row>
    <row r="42" spans="1:11">
      <c r="A42" s="1" t="s">
        <v>27</v>
      </c>
      <c r="B42" s="1">
        <v>0</v>
      </c>
      <c r="C42" s="1">
        <v>130</v>
      </c>
      <c r="D42" s="10">
        <v>14530.769230769234</v>
      </c>
      <c r="E42" s="22">
        <f t="shared" si="1"/>
        <v>11505.769230769234</v>
      </c>
      <c r="F42" s="3">
        <v>-5.71817936217795</v>
      </c>
      <c r="G42" s="3">
        <v>-8.069686140093479</v>
      </c>
      <c r="K42" s="1">
        <v>130</v>
      </c>
    </row>
    <row r="43" spans="1:11">
      <c r="A43" t="s">
        <v>40</v>
      </c>
      <c r="B43" s="1">
        <v>0</v>
      </c>
      <c r="C43" s="1">
        <v>140</v>
      </c>
      <c r="D43" s="12">
        <v>14450</v>
      </c>
      <c r="E43" s="22">
        <f t="shared" si="1"/>
        <v>11425</v>
      </c>
      <c r="F43" s="3"/>
      <c r="G43" s="3"/>
      <c r="H43" s="8">
        <v>-9.1999999999999993</v>
      </c>
      <c r="I43" s="8">
        <v>-10.4</v>
      </c>
      <c r="K43" s="1">
        <v>140</v>
      </c>
    </row>
    <row r="46" spans="1:11">
      <c r="A46" s="1" t="s">
        <v>0</v>
      </c>
      <c r="B46" s="1" t="s">
        <v>38</v>
      </c>
      <c r="C46" s="1" t="s">
        <v>36</v>
      </c>
      <c r="D46" s="10" t="s">
        <v>37</v>
      </c>
      <c r="E46" s="10"/>
      <c r="F46" s="4" t="s">
        <v>1</v>
      </c>
      <c r="G46" s="2" t="s">
        <v>2</v>
      </c>
      <c r="H46" t="s">
        <v>41</v>
      </c>
      <c r="I46" t="s">
        <v>42</v>
      </c>
      <c r="K46" s="1" t="s">
        <v>36</v>
      </c>
    </row>
    <row r="47" spans="1:11">
      <c r="A47" s="1" t="s">
        <v>32</v>
      </c>
      <c r="B47" s="1">
        <v>8</v>
      </c>
      <c r="C47" s="1">
        <v>95</v>
      </c>
      <c r="D47" s="10"/>
      <c r="E47" s="10"/>
      <c r="F47" s="3">
        <v>-5.6683768234128467</v>
      </c>
      <c r="G47" s="3">
        <v>-7.9628413136502108</v>
      </c>
      <c r="K47" s="1">
        <v>95</v>
      </c>
    </row>
    <row r="48" spans="1:11">
      <c r="A48" s="1" t="s">
        <v>43</v>
      </c>
      <c r="B48" s="1">
        <v>4</v>
      </c>
      <c r="C48" s="1">
        <v>95</v>
      </c>
      <c r="D48" s="10"/>
      <c r="E48" s="10"/>
      <c r="F48" s="3">
        <v>-5.8304999999999998</v>
      </c>
      <c r="G48" s="3">
        <v>-7.7469000000000001</v>
      </c>
      <c r="K48" s="1">
        <v>95</v>
      </c>
    </row>
    <row r="49" spans="1:11">
      <c r="A49" s="1" t="s">
        <v>20</v>
      </c>
      <c r="B49" s="1">
        <v>0</v>
      </c>
      <c r="C49" s="1">
        <v>95</v>
      </c>
      <c r="D49" s="10">
        <v>-80.769230769230774</v>
      </c>
      <c r="E49" s="10"/>
      <c r="F49" s="3">
        <v>-5.6259074914163785</v>
      </c>
      <c r="G49" s="3">
        <v>-7.7406111061897152</v>
      </c>
      <c r="K49" s="1">
        <v>95</v>
      </c>
    </row>
    <row r="50" spans="1:11">
      <c r="A50" s="1" t="s">
        <v>33</v>
      </c>
      <c r="B50" s="1">
        <v>-4</v>
      </c>
      <c r="C50" s="1">
        <v>95</v>
      </c>
      <c r="D50" s="10"/>
      <c r="E50" s="10"/>
      <c r="F50" s="3">
        <v>-5.9799420943590311</v>
      </c>
      <c r="G50" s="3">
        <v>-7.6647656853459711</v>
      </c>
      <c r="K50" s="1">
        <v>95</v>
      </c>
    </row>
    <row r="51" spans="1:11">
      <c r="A51" s="1" t="s">
        <v>34</v>
      </c>
      <c r="B51" s="1">
        <v>-9</v>
      </c>
      <c r="C51" s="1">
        <v>95</v>
      </c>
      <c r="D51" s="10"/>
      <c r="E51" s="10"/>
      <c r="F51" s="3">
        <v>-5.9288801782773639</v>
      </c>
      <c r="G51" s="3">
        <v>-7.3924988521611334</v>
      </c>
      <c r="K51" s="1">
        <v>95</v>
      </c>
    </row>
    <row r="52" spans="1:11">
      <c r="A52" s="1" t="s">
        <v>0</v>
      </c>
      <c r="B52" s="1" t="s">
        <v>38</v>
      </c>
      <c r="C52" s="1" t="s">
        <v>36</v>
      </c>
      <c r="D52" s="10" t="s">
        <v>37</v>
      </c>
      <c r="E52" s="10"/>
      <c r="F52" s="4" t="s">
        <v>1</v>
      </c>
      <c r="G52" s="4" t="s">
        <v>2</v>
      </c>
      <c r="H52" t="s">
        <v>41</v>
      </c>
      <c r="I52" t="s">
        <v>42</v>
      </c>
      <c r="K52" s="1" t="s">
        <v>36</v>
      </c>
    </row>
    <row r="53" spans="1:11">
      <c r="A53" s="1" t="s">
        <v>29</v>
      </c>
      <c r="B53" s="1">
        <v>8</v>
      </c>
      <c r="C53" s="1">
        <v>30</v>
      </c>
      <c r="D53" s="10"/>
      <c r="E53" s="10"/>
      <c r="F53" s="3">
        <v>-5.7270703995199348</v>
      </c>
      <c r="G53" s="3">
        <v>-6.7354761701212134</v>
      </c>
      <c r="K53" s="1">
        <v>30</v>
      </c>
    </row>
    <row r="54" spans="1:11">
      <c r="A54" s="1" t="s">
        <v>28</v>
      </c>
      <c r="B54" s="1">
        <v>5</v>
      </c>
      <c r="C54" s="1">
        <v>30</v>
      </c>
      <c r="D54" s="10"/>
      <c r="E54" s="10"/>
      <c r="F54" s="3">
        <v>-5.6940627710894125</v>
      </c>
      <c r="G54" s="3">
        <v>-7.0543297164697396</v>
      </c>
      <c r="K54" s="1">
        <v>30</v>
      </c>
    </row>
    <row r="55" spans="1:11">
      <c r="A55" s="1" t="s">
        <v>8</v>
      </c>
      <c r="B55" s="1">
        <v>0</v>
      </c>
      <c r="C55" s="1">
        <v>30</v>
      </c>
      <c r="D55" s="10"/>
      <c r="E55" s="10"/>
      <c r="F55" s="3">
        <v>-5.3683757178506273</v>
      </c>
      <c r="G55" s="3">
        <v>-6.6258539671632439</v>
      </c>
      <c r="K55" s="1">
        <v>30</v>
      </c>
    </row>
    <row r="56" spans="1:11">
      <c r="A56" s="1" t="s">
        <v>30</v>
      </c>
      <c r="B56" s="1">
        <v>-3</v>
      </c>
      <c r="C56" s="1">
        <v>30</v>
      </c>
      <c r="D56" s="10"/>
      <c r="E56" s="10"/>
      <c r="F56" s="3">
        <v>-5.6909334388950947</v>
      </c>
      <c r="G56" s="3">
        <v>-6.9685042913516284</v>
      </c>
      <c r="K56" s="1">
        <v>30</v>
      </c>
    </row>
    <row r="57" spans="1:11">
      <c r="A57" s="1" t="s">
        <v>31</v>
      </c>
      <c r="B57" s="1">
        <v>-6</v>
      </c>
      <c r="C57" s="1">
        <v>30</v>
      </c>
      <c r="D57" s="10"/>
      <c r="E57" s="10"/>
      <c r="F57" s="3">
        <v>-5.7215298301707644</v>
      </c>
      <c r="G57" s="3">
        <v>-7.1173063655272859</v>
      </c>
      <c r="K57" s="1">
        <v>30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1"/>
  <sheetViews>
    <sheetView topLeftCell="A919" workbookViewId="0">
      <selection activeCell="F932" sqref="F932"/>
    </sheetView>
  </sheetViews>
  <sheetFormatPr baseColWidth="10" defaultRowHeight="13.2"/>
  <cols>
    <col min="1" max="1" width="7.5546875" bestFit="1" customWidth="1"/>
    <col min="2" max="2" width="13.88671875" bestFit="1" customWidth="1"/>
    <col min="3" max="3" width="20.5546875" bestFit="1" customWidth="1"/>
    <col min="4" max="4" width="18.44140625" bestFit="1" customWidth="1"/>
    <col min="5" max="5" width="17.6640625" bestFit="1" customWidth="1"/>
    <col min="6" max="6" width="18.44140625" bestFit="1" customWidth="1"/>
    <col min="7" max="7" width="17.6640625" bestFit="1" customWidth="1"/>
  </cols>
  <sheetData>
    <row r="1" spans="1:7">
      <c r="A1" s="29" t="s">
        <v>69</v>
      </c>
      <c r="B1" s="29" t="s">
        <v>70</v>
      </c>
      <c r="C1" s="29" t="s">
        <v>71</v>
      </c>
      <c r="D1" s="29" t="s">
        <v>72</v>
      </c>
      <c r="E1" s="29" t="s">
        <v>73</v>
      </c>
      <c r="F1" s="29" t="s">
        <v>72</v>
      </c>
      <c r="G1" s="29" t="s">
        <v>73</v>
      </c>
    </row>
    <row r="2" spans="1:7">
      <c r="A2" t="s">
        <v>74</v>
      </c>
      <c r="B2">
        <v>5295</v>
      </c>
      <c r="C2">
        <v>-9.8075679999999998</v>
      </c>
      <c r="D2">
        <f t="shared" ref="D2:D65" si="0">$C2-$E$6</f>
        <v>-5.7975680000000001</v>
      </c>
      <c r="E2">
        <v>-6.49</v>
      </c>
      <c r="F2">
        <f>$C2-$G$6</f>
        <v>-5.3075679999999998</v>
      </c>
      <c r="G2">
        <v>-6</v>
      </c>
    </row>
    <row r="3" spans="1:7">
      <c r="A3" t="s">
        <v>74</v>
      </c>
      <c r="B3">
        <v>5305</v>
      </c>
      <c r="C3">
        <v>-9.8717419999999994</v>
      </c>
      <c r="D3">
        <f t="shared" si="0"/>
        <v>-5.8617419999999996</v>
      </c>
      <c r="E3" s="29" t="s">
        <v>75</v>
      </c>
      <c r="F3">
        <f t="shared" ref="F3:F66" si="1">$C3-$G$6</f>
        <v>-5.3717419999999994</v>
      </c>
      <c r="G3" s="29" t="s">
        <v>75</v>
      </c>
    </row>
    <row r="4" spans="1:7">
      <c r="A4" t="s">
        <v>74</v>
      </c>
      <c r="B4">
        <v>5315</v>
      </c>
      <c r="C4">
        <v>-9.9132309999999997</v>
      </c>
      <c r="D4">
        <f t="shared" si="0"/>
        <v>-5.9032309999999999</v>
      </c>
      <c r="E4">
        <v>-10.5</v>
      </c>
      <c r="F4">
        <f t="shared" si="1"/>
        <v>-5.4132309999999997</v>
      </c>
      <c r="G4">
        <v>-10.5</v>
      </c>
    </row>
    <row r="5" spans="1:7">
      <c r="A5" t="s">
        <v>74</v>
      </c>
      <c r="B5">
        <v>5325</v>
      </c>
      <c r="C5">
        <v>-9.9472159999999992</v>
      </c>
      <c r="D5">
        <f t="shared" si="0"/>
        <v>-5.9372159999999994</v>
      </c>
      <c r="E5" s="29" t="s">
        <v>76</v>
      </c>
      <c r="F5">
        <f t="shared" si="1"/>
        <v>-5.4472159999999992</v>
      </c>
      <c r="G5" s="29" t="s">
        <v>76</v>
      </c>
    </row>
    <row r="6" spans="1:7">
      <c r="A6" t="s">
        <v>74</v>
      </c>
      <c r="B6">
        <v>5335</v>
      </c>
      <c r="C6">
        <v>-10.066162</v>
      </c>
      <c r="D6">
        <f t="shared" si="0"/>
        <v>-6.0561620000000005</v>
      </c>
      <c r="E6">
        <f>E$4-E$2</f>
        <v>-4.01</v>
      </c>
      <c r="F6">
        <f t="shared" si="1"/>
        <v>-5.5661620000000003</v>
      </c>
      <c r="G6">
        <f>G$4-G$2</f>
        <v>-4.5</v>
      </c>
    </row>
    <row r="7" spans="1:7">
      <c r="A7" t="s">
        <v>74</v>
      </c>
      <c r="B7">
        <v>5345</v>
      </c>
      <c r="C7">
        <v>-10.009747000000001</v>
      </c>
      <c r="D7">
        <f t="shared" si="0"/>
        <v>-5.9997470000000011</v>
      </c>
      <c r="F7">
        <f t="shared" si="1"/>
        <v>-5.5097470000000008</v>
      </c>
    </row>
    <row r="8" spans="1:7">
      <c r="A8" t="s">
        <v>74</v>
      </c>
      <c r="B8">
        <v>5355</v>
      </c>
      <c r="C8">
        <v>-10.100683999999999</v>
      </c>
      <c r="D8">
        <f t="shared" si="0"/>
        <v>-6.0906839999999995</v>
      </c>
      <c r="F8">
        <f t="shared" si="1"/>
        <v>-5.6006839999999993</v>
      </c>
    </row>
    <row r="9" spans="1:7">
      <c r="A9" t="s">
        <v>74</v>
      </c>
      <c r="B9">
        <v>5365</v>
      </c>
      <c r="C9">
        <v>-10.169729</v>
      </c>
      <c r="D9">
        <f t="shared" si="0"/>
        <v>-6.1597290000000005</v>
      </c>
      <c r="F9">
        <f t="shared" si="1"/>
        <v>-5.6697290000000002</v>
      </c>
    </row>
    <row r="10" spans="1:7">
      <c r="A10" t="s">
        <v>74</v>
      </c>
      <c r="B10">
        <v>5375</v>
      </c>
      <c r="C10">
        <v>-10.206518000000001</v>
      </c>
      <c r="D10">
        <f t="shared" si="0"/>
        <v>-6.1965180000000011</v>
      </c>
      <c r="F10">
        <f t="shared" si="1"/>
        <v>-5.7065180000000009</v>
      </c>
    </row>
    <row r="11" spans="1:7">
      <c r="A11" t="s">
        <v>74</v>
      </c>
      <c r="B11">
        <v>5385</v>
      </c>
      <c r="C11">
        <v>-10.182729</v>
      </c>
      <c r="D11">
        <f t="shared" si="0"/>
        <v>-6.1727290000000004</v>
      </c>
      <c r="F11">
        <f t="shared" si="1"/>
        <v>-5.6827290000000001</v>
      </c>
    </row>
    <row r="12" spans="1:7">
      <c r="A12" t="s">
        <v>74</v>
      </c>
      <c r="B12">
        <v>5395</v>
      </c>
      <c r="C12">
        <v>-10.144949</v>
      </c>
      <c r="D12">
        <f t="shared" si="0"/>
        <v>-6.1349490000000007</v>
      </c>
      <c r="F12">
        <f t="shared" si="1"/>
        <v>-5.6449490000000004</v>
      </c>
    </row>
    <row r="13" spans="1:7">
      <c r="A13" t="s">
        <v>74</v>
      </c>
      <c r="B13">
        <v>5405</v>
      </c>
      <c r="C13">
        <v>-10.118442</v>
      </c>
      <c r="D13">
        <f t="shared" si="0"/>
        <v>-6.1084420000000001</v>
      </c>
      <c r="F13">
        <f t="shared" si="1"/>
        <v>-5.6184419999999999</v>
      </c>
    </row>
    <row r="14" spans="1:7">
      <c r="A14" t="s">
        <v>74</v>
      </c>
      <c r="B14">
        <v>5415</v>
      </c>
      <c r="C14">
        <v>-10.006150999999999</v>
      </c>
      <c r="D14">
        <f t="shared" si="0"/>
        <v>-5.9961509999999993</v>
      </c>
      <c r="F14">
        <f t="shared" si="1"/>
        <v>-5.5061509999999991</v>
      </c>
    </row>
    <row r="15" spans="1:7">
      <c r="A15" t="s">
        <v>74</v>
      </c>
      <c r="B15">
        <v>5425</v>
      </c>
      <c r="C15">
        <v>-9.6566200000000002</v>
      </c>
      <c r="D15">
        <f t="shared" si="0"/>
        <v>-5.6466200000000004</v>
      </c>
      <c r="F15">
        <f t="shared" si="1"/>
        <v>-5.1566200000000002</v>
      </c>
    </row>
    <row r="16" spans="1:7">
      <c r="A16" t="s">
        <v>74</v>
      </c>
      <c r="B16">
        <v>5435</v>
      </c>
      <c r="C16">
        <v>-9.6564969999999999</v>
      </c>
      <c r="D16">
        <f t="shared" si="0"/>
        <v>-5.6464970000000001</v>
      </c>
      <c r="F16">
        <f t="shared" si="1"/>
        <v>-5.1564969999999999</v>
      </c>
    </row>
    <row r="17" spans="1:6">
      <c r="A17" t="s">
        <v>74</v>
      </c>
      <c r="B17">
        <v>5445</v>
      </c>
      <c r="C17">
        <v>-10.095473</v>
      </c>
      <c r="D17">
        <f t="shared" si="0"/>
        <v>-6.0854730000000004</v>
      </c>
      <c r="F17">
        <f t="shared" si="1"/>
        <v>-5.5954730000000001</v>
      </c>
    </row>
    <row r="18" spans="1:6">
      <c r="A18" t="s">
        <v>74</v>
      </c>
      <c r="B18">
        <v>5455</v>
      </c>
      <c r="C18">
        <v>-10.240653</v>
      </c>
      <c r="D18">
        <f t="shared" si="0"/>
        <v>-6.2306530000000002</v>
      </c>
      <c r="F18">
        <f t="shared" si="1"/>
        <v>-5.740653</v>
      </c>
    </row>
    <row r="19" spans="1:6">
      <c r="A19" t="s">
        <v>74</v>
      </c>
      <c r="B19">
        <v>5465</v>
      </c>
      <c r="C19">
        <v>-10.206291</v>
      </c>
      <c r="D19">
        <f t="shared" si="0"/>
        <v>-6.1962910000000004</v>
      </c>
      <c r="F19">
        <f t="shared" si="1"/>
        <v>-5.7062910000000002</v>
      </c>
    </row>
    <row r="20" spans="1:6">
      <c r="A20" t="s">
        <v>74</v>
      </c>
      <c r="B20">
        <v>5475</v>
      </c>
      <c r="C20">
        <v>-10.055956999999999</v>
      </c>
      <c r="D20">
        <f t="shared" si="0"/>
        <v>-6.0459569999999996</v>
      </c>
      <c r="F20">
        <f t="shared" si="1"/>
        <v>-5.5559569999999994</v>
      </c>
    </row>
    <row r="21" spans="1:6">
      <c r="A21" t="s">
        <v>74</v>
      </c>
      <c r="B21">
        <v>5485</v>
      </c>
      <c r="C21">
        <v>-9.9932459999999992</v>
      </c>
      <c r="D21">
        <f t="shared" si="0"/>
        <v>-5.9832459999999994</v>
      </c>
      <c r="F21">
        <f t="shared" si="1"/>
        <v>-5.4932459999999992</v>
      </c>
    </row>
    <row r="22" spans="1:6">
      <c r="A22" t="s">
        <v>74</v>
      </c>
      <c r="B22">
        <v>5495</v>
      </c>
      <c r="C22">
        <v>-9.9966819999999998</v>
      </c>
      <c r="D22">
        <f t="shared" si="0"/>
        <v>-5.9866820000000001</v>
      </c>
      <c r="F22">
        <f t="shared" si="1"/>
        <v>-5.4966819999999998</v>
      </c>
    </row>
    <row r="23" spans="1:6">
      <c r="A23" t="s">
        <v>74</v>
      </c>
      <c r="B23">
        <v>5505</v>
      </c>
      <c r="C23">
        <v>-10.049514</v>
      </c>
      <c r="D23">
        <f t="shared" si="0"/>
        <v>-6.0395140000000005</v>
      </c>
      <c r="F23">
        <f t="shared" si="1"/>
        <v>-5.5495140000000003</v>
      </c>
    </row>
    <row r="24" spans="1:6">
      <c r="A24" t="s">
        <v>74</v>
      </c>
      <c r="B24">
        <v>5515</v>
      </c>
      <c r="C24">
        <v>-10.089460000000001</v>
      </c>
      <c r="D24">
        <f t="shared" si="0"/>
        <v>-6.079460000000001</v>
      </c>
      <c r="F24">
        <f t="shared" si="1"/>
        <v>-5.5894600000000008</v>
      </c>
    </row>
    <row r="25" spans="1:6">
      <c r="A25" t="s">
        <v>74</v>
      </c>
      <c r="B25">
        <v>5525</v>
      </c>
      <c r="C25">
        <v>-10.127259</v>
      </c>
      <c r="D25">
        <f t="shared" si="0"/>
        <v>-6.1172590000000007</v>
      </c>
      <c r="F25">
        <f t="shared" si="1"/>
        <v>-5.6272590000000005</v>
      </c>
    </row>
    <row r="26" spans="1:6">
      <c r="A26" t="s">
        <v>74</v>
      </c>
      <c r="B26">
        <v>5535</v>
      </c>
      <c r="C26">
        <v>-10.164626999999999</v>
      </c>
      <c r="D26">
        <f t="shared" si="0"/>
        <v>-6.1546269999999996</v>
      </c>
      <c r="F26">
        <f t="shared" si="1"/>
        <v>-5.6646269999999994</v>
      </c>
    </row>
    <row r="27" spans="1:6">
      <c r="A27" t="s">
        <v>74</v>
      </c>
      <c r="B27">
        <v>5545</v>
      </c>
      <c r="C27">
        <v>-10.199419000000001</v>
      </c>
      <c r="D27">
        <f t="shared" si="0"/>
        <v>-6.1894190000000009</v>
      </c>
      <c r="F27">
        <f t="shared" si="1"/>
        <v>-5.6994190000000007</v>
      </c>
    </row>
    <row r="28" spans="1:6">
      <c r="A28" t="s">
        <v>74</v>
      </c>
      <c r="B28">
        <v>5555</v>
      </c>
      <c r="C28">
        <v>-10.178801999999999</v>
      </c>
      <c r="D28">
        <f t="shared" si="0"/>
        <v>-6.1688019999999995</v>
      </c>
      <c r="F28">
        <f t="shared" si="1"/>
        <v>-5.6788019999999992</v>
      </c>
    </row>
    <row r="29" spans="1:6">
      <c r="A29" t="s">
        <v>74</v>
      </c>
      <c r="B29">
        <v>5565</v>
      </c>
      <c r="C29">
        <v>-10.097192</v>
      </c>
      <c r="D29">
        <f t="shared" si="0"/>
        <v>-6.0871919999999999</v>
      </c>
      <c r="F29">
        <f t="shared" si="1"/>
        <v>-5.5971919999999997</v>
      </c>
    </row>
    <row r="30" spans="1:6">
      <c r="A30" t="s">
        <v>74</v>
      </c>
      <c r="B30">
        <v>5575</v>
      </c>
      <c r="C30">
        <v>-9.9795010000000008</v>
      </c>
      <c r="D30">
        <f t="shared" si="0"/>
        <v>-5.9695010000000011</v>
      </c>
      <c r="F30">
        <f t="shared" si="1"/>
        <v>-5.4795010000000008</v>
      </c>
    </row>
    <row r="31" spans="1:6">
      <c r="A31" t="s">
        <v>74</v>
      </c>
      <c r="B31">
        <v>5585</v>
      </c>
      <c r="C31">
        <v>-9.8420529999999999</v>
      </c>
      <c r="D31">
        <f t="shared" si="0"/>
        <v>-5.8320530000000002</v>
      </c>
      <c r="F31">
        <f t="shared" si="1"/>
        <v>-5.3420529999999999</v>
      </c>
    </row>
    <row r="32" spans="1:6">
      <c r="A32" t="s">
        <v>74</v>
      </c>
      <c r="B32">
        <v>5595</v>
      </c>
      <c r="C32">
        <v>-9.7466980000000003</v>
      </c>
      <c r="D32">
        <f t="shared" si="0"/>
        <v>-5.7366980000000005</v>
      </c>
      <c r="F32">
        <f t="shared" si="1"/>
        <v>-5.2466980000000003</v>
      </c>
    </row>
    <row r="33" spans="1:6">
      <c r="A33" t="s">
        <v>74</v>
      </c>
      <c r="B33">
        <v>5605</v>
      </c>
      <c r="C33">
        <v>-9.9863739999999996</v>
      </c>
      <c r="D33">
        <f t="shared" si="0"/>
        <v>-5.9763739999999999</v>
      </c>
      <c r="F33">
        <f t="shared" si="1"/>
        <v>-5.4863739999999996</v>
      </c>
    </row>
    <row r="34" spans="1:6">
      <c r="A34" t="s">
        <v>74</v>
      </c>
      <c r="B34">
        <v>5615</v>
      </c>
      <c r="C34">
        <v>-10.061970000000001</v>
      </c>
      <c r="D34">
        <f t="shared" si="0"/>
        <v>-6.0519700000000007</v>
      </c>
      <c r="F34">
        <f t="shared" si="1"/>
        <v>-5.5619700000000005</v>
      </c>
    </row>
    <row r="35" spans="1:6">
      <c r="A35" t="s">
        <v>74</v>
      </c>
      <c r="B35">
        <v>5625</v>
      </c>
      <c r="C35">
        <v>-9.9253809999999998</v>
      </c>
      <c r="D35">
        <f t="shared" si="0"/>
        <v>-5.915381</v>
      </c>
      <c r="F35">
        <f t="shared" si="1"/>
        <v>-5.4253809999999998</v>
      </c>
    </row>
    <row r="36" spans="1:6">
      <c r="A36" t="s">
        <v>74</v>
      </c>
      <c r="B36">
        <v>5635</v>
      </c>
      <c r="C36">
        <v>-9.8351799999999994</v>
      </c>
      <c r="D36">
        <f t="shared" si="0"/>
        <v>-5.8251799999999996</v>
      </c>
      <c r="F36">
        <f t="shared" si="1"/>
        <v>-5.3351799999999994</v>
      </c>
    </row>
    <row r="37" spans="1:6">
      <c r="A37" t="s">
        <v>74</v>
      </c>
      <c r="B37">
        <v>5645</v>
      </c>
      <c r="C37">
        <v>-9.8832869999999993</v>
      </c>
      <c r="D37">
        <f t="shared" si="0"/>
        <v>-5.8732869999999995</v>
      </c>
      <c r="F37">
        <f t="shared" si="1"/>
        <v>-5.3832869999999993</v>
      </c>
    </row>
    <row r="38" spans="1:6">
      <c r="A38" t="s">
        <v>74</v>
      </c>
      <c r="B38">
        <v>5655</v>
      </c>
      <c r="C38">
        <v>-10.03448</v>
      </c>
      <c r="D38">
        <f t="shared" si="0"/>
        <v>-6.0244800000000005</v>
      </c>
      <c r="F38">
        <f t="shared" si="1"/>
        <v>-5.5344800000000003</v>
      </c>
    </row>
    <row r="39" spans="1:6">
      <c r="A39" t="s">
        <v>74</v>
      </c>
      <c r="B39">
        <v>5665</v>
      </c>
      <c r="C39">
        <v>-10.020735999999999</v>
      </c>
      <c r="D39">
        <f t="shared" si="0"/>
        <v>-6.0107359999999996</v>
      </c>
      <c r="F39">
        <f t="shared" si="1"/>
        <v>-5.5207359999999994</v>
      </c>
    </row>
    <row r="40" spans="1:6">
      <c r="A40" t="s">
        <v>74</v>
      </c>
      <c r="B40">
        <v>5675</v>
      </c>
      <c r="C40">
        <v>-9.9795010000000008</v>
      </c>
      <c r="D40">
        <f t="shared" si="0"/>
        <v>-5.9695010000000011</v>
      </c>
      <c r="F40">
        <f t="shared" si="1"/>
        <v>-5.4795010000000008</v>
      </c>
    </row>
    <row r="41" spans="1:6">
      <c r="A41" t="s">
        <v>74</v>
      </c>
      <c r="B41">
        <v>5685</v>
      </c>
      <c r="C41">
        <v>-9.9356899999999992</v>
      </c>
      <c r="D41">
        <f t="shared" si="0"/>
        <v>-5.9256899999999995</v>
      </c>
      <c r="F41">
        <f t="shared" si="1"/>
        <v>-5.4356899999999992</v>
      </c>
    </row>
    <row r="42" spans="1:6">
      <c r="A42" t="s">
        <v>74</v>
      </c>
      <c r="B42">
        <v>5695</v>
      </c>
      <c r="C42">
        <v>-9.8764149999999997</v>
      </c>
      <c r="D42">
        <f t="shared" si="0"/>
        <v>-5.8664149999999999</v>
      </c>
      <c r="F42">
        <f t="shared" si="1"/>
        <v>-5.3764149999999997</v>
      </c>
    </row>
    <row r="43" spans="1:6">
      <c r="A43" t="s">
        <v>74</v>
      </c>
      <c r="B43">
        <v>5705</v>
      </c>
      <c r="C43">
        <v>-9.8661060000000003</v>
      </c>
      <c r="D43">
        <f t="shared" si="0"/>
        <v>-5.8561060000000005</v>
      </c>
      <c r="F43">
        <f t="shared" si="1"/>
        <v>-5.3661060000000003</v>
      </c>
    </row>
    <row r="44" spans="1:6">
      <c r="A44" t="s">
        <v>74</v>
      </c>
      <c r="B44">
        <v>5715</v>
      </c>
      <c r="C44">
        <v>-9.8867239999999992</v>
      </c>
      <c r="D44">
        <f t="shared" si="0"/>
        <v>-5.8767239999999994</v>
      </c>
      <c r="F44">
        <f t="shared" si="1"/>
        <v>-5.3867239999999992</v>
      </c>
    </row>
    <row r="45" spans="1:6">
      <c r="A45" t="s">
        <v>74</v>
      </c>
      <c r="B45">
        <v>5725</v>
      </c>
      <c r="C45">
        <v>-9.7836370000000006</v>
      </c>
      <c r="D45">
        <f t="shared" si="0"/>
        <v>-5.7736370000000008</v>
      </c>
      <c r="F45">
        <f t="shared" si="1"/>
        <v>-5.2836370000000006</v>
      </c>
    </row>
    <row r="46" spans="1:6">
      <c r="A46" t="s">
        <v>74</v>
      </c>
      <c r="B46">
        <v>5735</v>
      </c>
      <c r="C46">
        <v>-9.7973820000000007</v>
      </c>
      <c r="D46">
        <f t="shared" si="0"/>
        <v>-5.7873820000000009</v>
      </c>
      <c r="F46">
        <f t="shared" si="1"/>
        <v>-5.2973820000000007</v>
      </c>
    </row>
    <row r="47" spans="1:6">
      <c r="A47" t="s">
        <v>74</v>
      </c>
      <c r="B47">
        <v>5745</v>
      </c>
      <c r="C47">
        <v>-9.9335810000000002</v>
      </c>
      <c r="D47">
        <f t="shared" si="0"/>
        <v>-5.9235810000000004</v>
      </c>
      <c r="F47">
        <f t="shared" si="1"/>
        <v>-5.4335810000000002</v>
      </c>
    </row>
    <row r="48" spans="1:6">
      <c r="A48" t="s">
        <v>74</v>
      </c>
      <c r="B48">
        <v>5755</v>
      </c>
      <c r="C48">
        <v>-9.9798139999999993</v>
      </c>
      <c r="D48">
        <f t="shared" si="0"/>
        <v>-5.9698139999999995</v>
      </c>
      <c r="F48">
        <f t="shared" si="1"/>
        <v>-5.4798139999999993</v>
      </c>
    </row>
    <row r="49" spans="1:6">
      <c r="A49" t="s">
        <v>74</v>
      </c>
      <c r="B49">
        <v>5765</v>
      </c>
      <c r="C49">
        <v>-9.9776989999999994</v>
      </c>
      <c r="D49">
        <f t="shared" si="0"/>
        <v>-5.9676989999999996</v>
      </c>
      <c r="F49">
        <f t="shared" si="1"/>
        <v>-5.4776989999999994</v>
      </c>
    </row>
    <row r="50" spans="1:6">
      <c r="A50" t="s">
        <v>74</v>
      </c>
      <c r="B50">
        <v>5775</v>
      </c>
      <c r="C50">
        <v>-9.9364530000000002</v>
      </c>
      <c r="D50">
        <f t="shared" si="0"/>
        <v>-5.9264530000000004</v>
      </c>
      <c r="F50">
        <f t="shared" si="1"/>
        <v>-5.4364530000000002</v>
      </c>
    </row>
    <row r="51" spans="1:6">
      <c r="A51" t="s">
        <v>74</v>
      </c>
      <c r="B51">
        <v>5785</v>
      </c>
      <c r="C51">
        <v>-10.006990999999999</v>
      </c>
      <c r="D51">
        <f t="shared" si="0"/>
        <v>-5.9969909999999995</v>
      </c>
      <c r="F51">
        <f t="shared" si="1"/>
        <v>-5.5069909999999993</v>
      </c>
    </row>
    <row r="52" spans="1:6">
      <c r="A52" t="s">
        <v>74</v>
      </c>
      <c r="B52">
        <v>5795</v>
      </c>
      <c r="C52">
        <v>-10.123822000000001</v>
      </c>
      <c r="D52">
        <f t="shared" si="0"/>
        <v>-6.1138220000000008</v>
      </c>
      <c r="F52">
        <f t="shared" si="1"/>
        <v>-5.6238220000000005</v>
      </c>
    </row>
    <row r="53" spans="1:6">
      <c r="A53" t="s">
        <v>74</v>
      </c>
      <c r="B53">
        <v>5805</v>
      </c>
      <c r="C53">
        <v>-10.244949</v>
      </c>
      <c r="D53">
        <f t="shared" si="0"/>
        <v>-6.2349490000000003</v>
      </c>
      <c r="F53">
        <f t="shared" si="1"/>
        <v>-5.7449490000000001</v>
      </c>
    </row>
    <row r="54" spans="1:6">
      <c r="A54" t="s">
        <v>74</v>
      </c>
      <c r="B54">
        <v>5815</v>
      </c>
      <c r="C54">
        <v>-10.226908</v>
      </c>
      <c r="D54">
        <f t="shared" si="0"/>
        <v>-6.2169080000000001</v>
      </c>
      <c r="F54">
        <f t="shared" si="1"/>
        <v>-5.7269079999999999</v>
      </c>
    </row>
    <row r="55" spans="1:6">
      <c r="A55" t="s">
        <v>74</v>
      </c>
      <c r="B55">
        <v>5825</v>
      </c>
      <c r="C55">
        <v>-10.185674000000001</v>
      </c>
      <c r="D55">
        <f t="shared" si="0"/>
        <v>-6.1756740000000008</v>
      </c>
      <c r="F55">
        <f t="shared" si="1"/>
        <v>-5.6856740000000006</v>
      </c>
    </row>
    <row r="56" spans="1:6">
      <c r="A56" t="s">
        <v>74</v>
      </c>
      <c r="B56">
        <v>5835</v>
      </c>
      <c r="C56">
        <v>-10.165056</v>
      </c>
      <c r="D56">
        <f t="shared" si="0"/>
        <v>-6.1550560000000001</v>
      </c>
      <c r="F56">
        <f t="shared" si="1"/>
        <v>-5.6650559999999999</v>
      </c>
    </row>
    <row r="57" spans="1:6">
      <c r="A57" t="s">
        <v>74</v>
      </c>
      <c r="B57">
        <v>5845</v>
      </c>
      <c r="C57">
        <v>-10.268143</v>
      </c>
      <c r="D57">
        <f t="shared" si="0"/>
        <v>-6.2581430000000005</v>
      </c>
      <c r="F57">
        <f t="shared" si="1"/>
        <v>-5.7681430000000002</v>
      </c>
    </row>
    <row r="58" spans="1:6">
      <c r="A58" t="s">
        <v>74</v>
      </c>
      <c r="B58">
        <v>5855</v>
      </c>
      <c r="C58">
        <v>-10.256361999999999</v>
      </c>
      <c r="D58">
        <f t="shared" si="0"/>
        <v>-6.2463619999999995</v>
      </c>
      <c r="F58">
        <f t="shared" si="1"/>
        <v>-5.7563619999999993</v>
      </c>
    </row>
    <row r="59" spans="1:6">
      <c r="A59" t="s">
        <v>74</v>
      </c>
      <c r="B59">
        <v>5865</v>
      </c>
      <c r="C59">
        <v>-10.109095999999999</v>
      </c>
      <c r="D59">
        <f t="shared" si="0"/>
        <v>-6.0990959999999994</v>
      </c>
      <c r="F59">
        <f t="shared" si="1"/>
        <v>-5.6090959999999992</v>
      </c>
    </row>
    <row r="60" spans="1:6">
      <c r="A60" t="s">
        <v>74</v>
      </c>
      <c r="B60">
        <v>5875</v>
      </c>
      <c r="C60">
        <v>-9.9777339999999999</v>
      </c>
      <c r="D60">
        <f t="shared" si="0"/>
        <v>-5.9677340000000001</v>
      </c>
      <c r="F60">
        <f t="shared" si="1"/>
        <v>-5.4777339999999999</v>
      </c>
    </row>
    <row r="61" spans="1:6">
      <c r="A61" t="s">
        <v>74</v>
      </c>
      <c r="B61">
        <v>5885</v>
      </c>
      <c r="C61">
        <v>-9.8695419999999991</v>
      </c>
      <c r="D61">
        <f t="shared" si="0"/>
        <v>-5.8595419999999994</v>
      </c>
      <c r="F61">
        <f t="shared" si="1"/>
        <v>-5.3695419999999991</v>
      </c>
    </row>
    <row r="62" spans="1:6">
      <c r="A62" t="s">
        <v>74</v>
      </c>
      <c r="B62">
        <v>5895</v>
      </c>
      <c r="C62">
        <v>-9.7851099999999995</v>
      </c>
      <c r="D62">
        <f t="shared" si="0"/>
        <v>-5.7751099999999997</v>
      </c>
      <c r="F62">
        <f t="shared" si="1"/>
        <v>-5.2851099999999995</v>
      </c>
    </row>
    <row r="63" spans="1:6">
      <c r="A63" t="s">
        <v>74</v>
      </c>
      <c r="B63">
        <v>5905</v>
      </c>
      <c r="C63">
        <v>-9.7492750000000008</v>
      </c>
      <c r="D63">
        <f t="shared" si="0"/>
        <v>-5.739275000000001</v>
      </c>
      <c r="F63">
        <f t="shared" si="1"/>
        <v>-5.2492750000000008</v>
      </c>
    </row>
    <row r="64" spans="1:6">
      <c r="A64" t="s">
        <v>74</v>
      </c>
      <c r="B64">
        <v>5915</v>
      </c>
      <c r="C64">
        <v>-9.7245340000000002</v>
      </c>
      <c r="D64">
        <f t="shared" si="0"/>
        <v>-5.7145340000000004</v>
      </c>
      <c r="F64">
        <f t="shared" si="1"/>
        <v>-5.2245340000000002</v>
      </c>
    </row>
    <row r="65" spans="1:6">
      <c r="A65" t="s">
        <v>74</v>
      </c>
      <c r="B65">
        <v>5925</v>
      </c>
      <c r="C65">
        <v>-9.7276760000000007</v>
      </c>
      <c r="D65">
        <f t="shared" si="0"/>
        <v>-5.7176760000000009</v>
      </c>
      <c r="F65">
        <f t="shared" si="1"/>
        <v>-5.2276760000000007</v>
      </c>
    </row>
    <row r="66" spans="1:6">
      <c r="A66" t="s">
        <v>74</v>
      </c>
      <c r="B66">
        <v>5935</v>
      </c>
      <c r="C66">
        <v>-9.7511399999999995</v>
      </c>
      <c r="D66">
        <f t="shared" ref="D66:D129" si="2">$C66-$E$6</f>
        <v>-5.7411399999999997</v>
      </c>
      <c r="F66">
        <f t="shared" si="1"/>
        <v>-5.2511399999999995</v>
      </c>
    </row>
    <row r="67" spans="1:6">
      <c r="A67" t="s">
        <v>74</v>
      </c>
      <c r="B67">
        <v>5945</v>
      </c>
      <c r="C67">
        <v>-9.8508890000000005</v>
      </c>
      <c r="D67">
        <f t="shared" si="2"/>
        <v>-5.8408890000000007</v>
      </c>
      <c r="F67">
        <f t="shared" ref="F67:F130" si="3">$C67-$G$6</f>
        <v>-5.3508890000000005</v>
      </c>
    </row>
    <row r="68" spans="1:6">
      <c r="A68" t="s">
        <v>74</v>
      </c>
      <c r="B68">
        <v>5955</v>
      </c>
      <c r="C68">
        <v>-9.9367940000000008</v>
      </c>
      <c r="D68">
        <f t="shared" si="2"/>
        <v>-5.926794000000001</v>
      </c>
      <c r="F68">
        <f t="shared" si="3"/>
        <v>-5.4367940000000008</v>
      </c>
    </row>
    <row r="69" spans="1:6">
      <c r="A69" t="s">
        <v>74</v>
      </c>
      <c r="B69">
        <v>5965</v>
      </c>
      <c r="C69">
        <v>-9.8901599999999998</v>
      </c>
      <c r="D69">
        <f t="shared" si="2"/>
        <v>-5.8801600000000001</v>
      </c>
      <c r="F69">
        <f t="shared" si="3"/>
        <v>-5.3901599999999998</v>
      </c>
    </row>
    <row r="70" spans="1:6">
      <c r="A70" t="s">
        <v>74</v>
      </c>
      <c r="B70">
        <v>5975</v>
      </c>
      <c r="C70">
        <v>-9.8340019999999999</v>
      </c>
      <c r="D70">
        <f t="shared" si="2"/>
        <v>-5.8240020000000001</v>
      </c>
      <c r="F70">
        <f t="shared" si="3"/>
        <v>-5.3340019999999999</v>
      </c>
    </row>
    <row r="71" spans="1:6">
      <c r="A71" t="s">
        <v>74</v>
      </c>
      <c r="B71">
        <v>5985</v>
      </c>
      <c r="C71">
        <v>-9.8940870000000007</v>
      </c>
      <c r="D71">
        <f t="shared" si="2"/>
        <v>-5.884087000000001</v>
      </c>
      <c r="F71">
        <f t="shared" si="3"/>
        <v>-5.3940870000000007</v>
      </c>
    </row>
    <row r="72" spans="1:6">
      <c r="A72" t="s">
        <v>74</v>
      </c>
      <c r="B72">
        <v>5995</v>
      </c>
      <c r="C72">
        <v>-9.9793540000000007</v>
      </c>
      <c r="D72">
        <f t="shared" si="2"/>
        <v>-5.9693540000000009</v>
      </c>
      <c r="F72">
        <f t="shared" si="3"/>
        <v>-5.4793540000000007</v>
      </c>
    </row>
    <row r="73" spans="1:6">
      <c r="A73" t="s">
        <v>74</v>
      </c>
      <c r="B73">
        <v>6005</v>
      </c>
      <c r="C73">
        <v>-10.015827</v>
      </c>
      <c r="D73">
        <f t="shared" si="2"/>
        <v>-6.005827</v>
      </c>
      <c r="F73">
        <f t="shared" si="3"/>
        <v>-5.5158269999999998</v>
      </c>
    </row>
    <row r="74" spans="1:6">
      <c r="A74" t="s">
        <v>74</v>
      </c>
      <c r="B74">
        <v>6015</v>
      </c>
      <c r="C74">
        <v>-10.035463</v>
      </c>
      <c r="D74">
        <f t="shared" si="2"/>
        <v>-6.0254630000000002</v>
      </c>
      <c r="F74">
        <f t="shared" si="3"/>
        <v>-5.535463</v>
      </c>
    </row>
    <row r="75" spans="1:6">
      <c r="A75" t="s">
        <v>74</v>
      </c>
      <c r="B75">
        <v>6025</v>
      </c>
      <c r="C75">
        <v>-10.055097999999999</v>
      </c>
      <c r="D75">
        <f t="shared" si="2"/>
        <v>-6.0450979999999994</v>
      </c>
      <c r="F75">
        <f t="shared" si="3"/>
        <v>-5.5550979999999992</v>
      </c>
    </row>
    <row r="76" spans="1:6">
      <c r="A76" t="s">
        <v>74</v>
      </c>
      <c r="B76">
        <v>6035</v>
      </c>
      <c r="C76">
        <v>-10.073506999999999</v>
      </c>
      <c r="D76">
        <f t="shared" si="2"/>
        <v>-6.0635069999999995</v>
      </c>
      <c r="F76">
        <f t="shared" si="3"/>
        <v>-5.5735069999999993</v>
      </c>
    </row>
    <row r="77" spans="1:6">
      <c r="A77" t="s">
        <v>74</v>
      </c>
      <c r="B77">
        <v>6045</v>
      </c>
      <c r="C77">
        <v>-9.9471030000000003</v>
      </c>
      <c r="D77">
        <f t="shared" si="2"/>
        <v>-5.9371030000000005</v>
      </c>
      <c r="F77">
        <f t="shared" si="3"/>
        <v>-5.4471030000000003</v>
      </c>
    </row>
    <row r="78" spans="1:6">
      <c r="A78" t="s">
        <v>74</v>
      </c>
      <c r="B78">
        <v>6055</v>
      </c>
      <c r="C78">
        <v>-9.7212940000000003</v>
      </c>
      <c r="D78">
        <f t="shared" si="2"/>
        <v>-5.7112940000000005</v>
      </c>
      <c r="F78">
        <f t="shared" si="3"/>
        <v>-5.2212940000000003</v>
      </c>
    </row>
    <row r="79" spans="1:6">
      <c r="A79" t="s">
        <v>74</v>
      </c>
      <c r="B79">
        <v>6065</v>
      </c>
      <c r="C79">
        <v>-9.7433840000000007</v>
      </c>
      <c r="D79">
        <f t="shared" si="2"/>
        <v>-5.7333840000000009</v>
      </c>
      <c r="F79">
        <f t="shared" si="3"/>
        <v>-5.2433840000000007</v>
      </c>
    </row>
    <row r="80" spans="1:6">
      <c r="A80" t="s">
        <v>74</v>
      </c>
      <c r="B80">
        <v>6075</v>
      </c>
      <c r="C80">
        <v>-10.013372</v>
      </c>
      <c r="D80">
        <f t="shared" si="2"/>
        <v>-6.0033720000000006</v>
      </c>
      <c r="F80">
        <f t="shared" si="3"/>
        <v>-5.5133720000000004</v>
      </c>
    </row>
    <row r="81" spans="1:6">
      <c r="A81" t="s">
        <v>74</v>
      </c>
      <c r="B81">
        <v>6085</v>
      </c>
      <c r="C81">
        <v>-10.162087</v>
      </c>
      <c r="D81">
        <f t="shared" si="2"/>
        <v>-6.1520869999999999</v>
      </c>
      <c r="F81">
        <f t="shared" si="3"/>
        <v>-5.6620869999999996</v>
      </c>
    </row>
    <row r="82" spans="1:6">
      <c r="A82" t="s">
        <v>74</v>
      </c>
      <c r="B82">
        <v>6095</v>
      </c>
      <c r="C82">
        <v>-10.134131</v>
      </c>
      <c r="D82">
        <f t="shared" si="2"/>
        <v>-6.1241310000000002</v>
      </c>
      <c r="F82">
        <f t="shared" si="3"/>
        <v>-5.634131</v>
      </c>
    </row>
    <row r="83" spans="1:6">
      <c r="A83" t="s">
        <v>74</v>
      </c>
      <c r="B83">
        <v>6105</v>
      </c>
      <c r="C83">
        <v>-10.092110999999999</v>
      </c>
      <c r="D83">
        <f t="shared" si="2"/>
        <v>-6.0821109999999994</v>
      </c>
      <c r="F83">
        <f t="shared" si="3"/>
        <v>-5.5921109999999992</v>
      </c>
    </row>
    <row r="84" spans="1:6">
      <c r="A84" t="s">
        <v>74</v>
      </c>
      <c r="B84">
        <v>6115</v>
      </c>
      <c r="C84">
        <v>-10.024172</v>
      </c>
      <c r="D84">
        <f t="shared" si="2"/>
        <v>-6.0141720000000003</v>
      </c>
      <c r="F84">
        <f t="shared" si="3"/>
        <v>-5.5241720000000001</v>
      </c>
    </row>
    <row r="85" spans="1:6">
      <c r="A85" t="s">
        <v>74</v>
      </c>
      <c r="B85">
        <v>6125</v>
      </c>
      <c r="C85">
        <v>-9.9795010000000008</v>
      </c>
      <c r="D85">
        <f t="shared" si="2"/>
        <v>-5.9695010000000011</v>
      </c>
      <c r="F85">
        <f t="shared" si="3"/>
        <v>-5.4795010000000008</v>
      </c>
    </row>
    <row r="86" spans="1:6">
      <c r="A86" t="s">
        <v>74</v>
      </c>
      <c r="B86">
        <v>6135</v>
      </c>
      <c r="C86">
        <v>-10.004536</v>
      </c>
      <c r="D86">
        <f t="shared" si="2"/>
        <v>-5.9945360000000001</v>
      </c>
      <c r="F86">
        <f t="shared" si="3"/>
        <v>-5.5045359999999999</v>
      </c>
    </row>
    <row r="87" spans="1:6">
      <c r="A87" t="s">
        <v>74</v>
      </c>
      <c r="B87">
        <v>6145</v>
      </c>
      <c r="C87">
        <v>-10.050777999999999</v>
      </c>
      <c r="D87">
        <f t="shared" si="2"/>
        <v>-6.0407779999999995</v>
      </c>
      <c r="F87">
        <f t="shared" si="3"/>
        <v>-5.5507779999999993</v>
      </c>
    </row>
    <row r="88" spans="1:6">
      <c r="A88" t="s">
        <v>74</v>
      </c>
      <c r="B88">
        <v>6155</v>
      </c>
      <c r="C88">
        <v>-10.166038</v>
      </c>
      <c r="D88">
        <f t="shared" si="2"/>
        <v>-6.1560380000000006</v>
      </c>
      <c r="F88">
        <f t="shared" si="3"/>
        <v>-5.6660380000000004</v>
      </c>
    </row>
    <row r="89" spans="1:6">
      <c r="A89" t="s">
        <v>74</v>
      </c>
      <c r="B89">
        <v>6165</v>
      </c>
      <c r="C89">
        <v>-10.260534</v>
      </c>
      <c r="D89">
        <f t="shared" si="2"/>
        <v>-6.250534</v>
      </c>
      <c r="F89">
        <f t="shared" si="3"/>
        <v>-5.7605339999999998</v>
      </c>
    </row>
    <row r="90" spans="1:6">
      <c r="A90" t="s">
        <v>74</v>
      </c>
      <c r="B90">
        <v>6175</v>
      </c>
      <c r="C90">
        <v>-10.185674000000001</v>
      </c>
      <c r="D90">
        <f t="shared" si="2"/>
        <v>-6.1756740000000008</v>
      </c>
      <c r="F90">
        <f t="shared" si="3"/>
        <v>-5.6856740000000006</v>
      </c>
    </row>
    <row r="91" spans="1:6">
      <c r="A91" t="s">
        <v>74</v>
      </c>
      <c r="B91">
        <v>6185</v>
      </c>
      <c r="C91">
        <v>-10.091620000000001</v>
      </c>
      <c r="D91">
        <f t="shared" si="2"/>
        <v>-6.0816200000000009</v>
      </c>
      <c r="F91">
        <f t="shared" si="3"/>
        <v>-5.5916200000000007</v>
      </c>
    </row>
    <row r="92" spans="1:6">
      <c r="A92" t="s">
        <v>74</v>
      </c>
      <c r="B92">
        <v>6195</v>
      </c>
      <c r="C92">
        <v>-10.081115</v>
      </c>
      <c r="D92">
        <f t="shared" si="2"/>
        <v>-6.0711150000000007</v>
      </c>
      <c r="F92">
        <f t="shared" si="3"/>
        <v>-5.5811150000000005</v>
      </c>
    </row>
    <row r="93" spans="1:6">
      <c r="A93" t="s">
        <v>74</v>
      </c>
      <c r="B93">
        <v>6205</v>
      </c>
      <c r="C93">
        <v>-10.089718</v>
      </c>
      <c r="D93">
        <f t="shared" si="2"/>
        <v>-6.0797179999999997</v>
      </c>
      <c r="F93">
        <f t="shared" si="3"/>
        <v>-5.5897179999999995</v>
      </c>
    </row>
    <row r="94" spans="1:6">
      <c r="A94" t="s">
        <v>74</v>
      </c>
      <c r="B94">
        <v>6215</v>
      </c>
      <c r="C94">
        <v>-10.079151</v>
      </c>
      <c r="D94">
        <f t="shared" si="2"/>
        <v>-6.0691509999999997</v>
      </c>
      <c r="F94">
        <f t="shared" si="3"/>
        <v>-5.5791509999999995</v>
      </c>
    </row>
    <row r="95" spans="1:6">
      <c r="A95" t="s">
        <v>74</v>
      </c>
      <c r="B95">
        <v>6225</v>
      </c>
      <c r="C95">
        <v>-10.061970000000001</v>
      </c>
      <c r="D95">
        <f t="shared" si="2"/>
        <v>-6.0519700000000007</v>
      </c>
      <c r="F95">
        <f t="shared" si="3"/>
        <v>-5.5619700000000005</v>
      </c>
    </row>
    <row r="96" spans="1:6">
      <c r="A96" t="s">
        <v>74</v>
      </c>
      <c r="B96">
        <v>6235</v>
      </c>
      <c r="C96">
        <v>-10.044789</v>
      </c>
      <c r="D96">
        <f t="shared" si="2"/>
        <v>-6.034789</v>
      </c>
      <c r="F96">
        <f t="shared" si="3"/>
        <v>-5.5447889999999997</v>
      </c>
    </row>
    <row r="97" spans="1:6">
      <c r="A97" t="s">
        <v>74</v>
      </c>
      <c r="B97">
        <v>6245</v>
      </c>
      <c r="C97">
        <v>-10.026884000000001</v>
      </c>
      <c r="D97">
        <f t="shared" si="2"/>
        <v>-6.016884000000001</v>
      </c>
      <c r="F97">
        <f t="shared" si="3"/>
        <v>-5.5268840000000008</v>
      </c>
    </row>
    <row r="98" spans="1:6">
      <c r="A98" t="s">
        <v>74</v>
      </c>
      <c r="B98">
        <v>6255</v>
      </c>
      <c r="C98">
        <v>-9.9235399999999991</v>
      </c>
      <c r="D98">
        <f t="shared" si="2"/>
        <v>-5.9135399999999994</v>
      </c>
      <c r="F98">
        <f t="shared" si="3"/>
        <v>-5.4235399999999991</v>
      </c>
    </row>
    <row r="99" spans="1:6">
      <c r="A99" t="s">
        <v>74</v>
      </c>
      <c r="B99">
        <v>6265</v>
      </c>
      <c r="C99">
        <v>-9.7615470000000002</v>
      </c>
      <c r="D99">
        <f t="shared" si="2"/>
        <v>-5.7515470000000004</v>
      </c>
      <c r="F99">
        <f t="shared" si="3"/>
        <v>-5.2615470000000002</v>
      </c>
    </row>
    <row r="100" spans="1:6">
      <c r="A100" t="s">
        <v>74</v>
      </c>
      <c r="B100">
        <v>6275</v>
      </c>
      <c r="C100">
        <v>-9.6829300000000007</v>
      </c>
      <c r="D100">
        <f t="shared" si="2"/>
        <v>-5.6729300000000009</v>
      </c>
      <c r="F100">
        <f t="shared" si="3"/>
        <v>-5.1829300000000007</v>
      </c>
    </row>
    <row r="101" spans="1:6">
      <c r="A101" t="s">
        <v>74</v>
      </c>
      <c r="B101">
        <v>6285</v>
      </c>
      <c r="C101">
        <v>-9.6876870000000004</v>
      </c>
      <c r="D101">
        <f t="shared" si="2"/>
        <v>-5.6776870000000006</v>
      </c>
      <c r="F101">
        <f t="shared" si="3"/>
        <v>-5.1876870000000004</v>
      </c>
    </row>
    <row r="102" spans="1:6">
      <c r="A102" t="s">
        <v>74</v>
      </c>
      <c r="B102">
        <v>6295</v>
      </c>
      <c r="C102">
        <v>-9.7717419999999997</v>
      </c>
      <c r="D102">
        <f t="shared" si="2"/>
        <v>-5.7617419999999999</v>
      </c>
      <c r="F102">
        <f t="shared" si="3"/>
        <v>-5.2717419999999997</v>
      </c>
    </row>
    <row r="103" spans="1:6">
      <c r="A103" t="s">
        <v>74</v>
      </c>
      <c r="B103">
        <v>6305</v>
      </c>
      <c r="C103">
        <v>-10.001704999999999</v>
      </c>
      <c r="D103">
        <f t="shared" si="2"/>
        <v>-5.9917049999999996</v>
      </c>
      <c r="F103">
        <f t="shared" si="3"/>
        <v>-5.5017049999999994</v>
      </c>
    </row>
    <row r="104" spans="1:6">
      <c r="A104" t="s">
        <v>74</v>
      </c>
      <c r="B104">
        <v>6315</v>
      </c>
      <c r="C104">
        <v>-10.151312000000001</v>
      </c>
      <c r="D104">
        <f t="shared" si="2"/>
        <v>-6.141312000000001</v>
      </c>
      <c r="F104">
        <f t="shared" si="3"/>
        <v>-5.6513120000000008</v>
      </c>
    </row>
    <row r="105" spans="1:6">
      <c r="A105" t="s">
        <v>74</v>
      </c>
      <c r="B105">
        <v>6325</v>
      </c>
      <c r="C105">
        <v>-10.029458999999999</v>
      </c>
      <c r="D105">
        <f t="shared" si="2"/>
        <v>-6.0194589999999994</v>
      </c>
      <c r="F105">
        <f t="shared" si="3"/>
        <v>-5.5294589999999992</v>
      </c>
    </row>
    <row r="106" spans="1:6">
      <c r="A106" t="s">
        <v>74</v>
      </c>
      <c r="B106">
        <v>6335</v>
      </c>
      <c r="C106">
        <v>-9.9200280000000003</v>
      </c>
      <c r="D106">
        <f t="shared" si="2"/>
        <v>-5.9100280000000005</v>
      </c>
      <c r="F106">
        <f t="shared" si="3"/>
        <v>-5.4200280000000003</v>
      </c>
    </row>
    <row r="107" spans="1:6">
      <c r="A107" t="s">
        <v>74</v>
      </c>
      <c r="B107">
        <v>6345</v>
      </c>
      <c r="C107">
        <v>-10.010427</v>
      </c>
      <c r="D107">
        <f t="shared" si="2"/>
        <v>-6.0004270000000002</v>
      </c>
      <c r="F107">
        <f t="shared" si="3"/>
        <v>-5.510427</v>
      </c>
    </row>
    <row r="108" spans="1:6">
      <c r="A108" t="s">
        <v>74</v>
      </c>
      <c r="B108">
        <v>6355</v>
      </c>
      <c r="C108">
        <v>-10.12739</v>
      </c>
      <c r="D108">
        <f t="shared" si="2"/>
        <v>-6.1173900000000003</v>
      </c>
      <c r="F108">
        <f t="shared" si="3"/>
        <v>-5.6273900000000001</v>
      </c>
    </row>
    <row r="109" spans="1:6">
      <c r="A109" t="s">
        <v>74</v>
      </c>
      <c r="B109">
        <v>6365</v>
      </c>
      <c r="C109">
        <v>-10.15673</v>
      </c>
      <c r="D109">
        <f t="shared" si="2"/>
        <v>-6.1467299999999998</v>
      </c>
      <c r="F109">
        <f t="shared" si="3"/>
        <v>-5.6567299999999996</v>
      </c>
    </row>
    <row r="110" spans="1:6">
      <c r="A110" t="s">
        <v>74</v>
      </c>
      <c r="B110">
        <v>6375</v>
      </c>
      <c r="C110">
        <v>-10.159109000000001</v>
      </c>
      <c r="D110">
        <f t="shared" si="2"/>
        <v>-6.149109000000001</v>
      </c>
      <c r="F110">
        <f t="shared" si="3"/>
        <v>-5.6591090000000008</v>
      </c>
    </row>
    <row r="111" spans="1:6">
      <c r="A111" t="s">
        <v>74</v>
      </c>
      <c r="B111">
        <v>6385</v>
      </c>
      <c r="C111">
        <v>-10.161488</v>
      </c>
      <c r="D111">
        <f t="shared" si="2"/>
        <v>-6.1514880000000005</v>
      </c>
      <c r="F111">
        <f t="shared" si="3"/>
        <v>-5.6614880000000003</v>
      </c>
    </row>
    <row r="112" spans="1:6">
      <c r="A112" t="s">
        <v>74</v>
      </c>
      <c r="B112">
        <v>6395</v>
      </c>
      <c r="C112">
        <v>-10.163867</v>
      </c>
      <c r="D112">
        <f t="shared" si="2"/>
        <v>-6.153867</v>
      </c>
      <c r="F112">
        <f t="shared" si="3"/>
        <v>-5.6638669999999998</v>
      </c>
    </row>
    <row r="113" spans="1:6">
      <c r="A113" t="s">
        <v>74</v>
      </c>
      <c r="B113">
        <v>6405</v>
      </c>
      <c r="C113">
        <v>-10.193604000000001</v>
      </c>
      <c r="D113">
        <f t="shared" si="2"/>
        <v>-6.1836040000000008</v>
      </c>
      <c r="F113">
        <f t="shared" si="3"/>
        <v>-5.6936040000000006</v>
      </c>
    </row>
    <row r="114" spans="1:6">
      <c r="A114" t="s">
        <v>74</v>
      </c>
      <c r="B114">
        <v>6415</v>
      </c>
      <c r="C114">
        <v>-10.250698</v>
      </c>
      <c r="D114">
        <f t="shared" si="2"/>
        <v>-6.2406980000000001</v>
      </c>
      <c r="F114">
        <f t="shared" si="3"/>
        <v>-5.7506979999999999</v>
      </c>
    </row>
    <row r="115" spans="1:6">
      <c r="A115" t="s">
        <v>74</v>
      </c>
      <c r="B115">
        <v>6425</v>
      </c>
      <c r="C115">
        <v>-10.245013999999999</v>
      </c>
      <c r="D115">
        <f t="shared" si="2"/>
        <v>-6.2350139999999996</v>
      </c>
      <c r="F115">
        <f t="shared" si="3"/>
        <v>-5.7450139999999994</v>
      </c>
    </row>
    <row r="116" spans="1:6">
      <c r="A116" t="s">
        <v>74</v>
      </c>
      <c r="B116">
        <v>6435</v>
      </c>
      <c r="C116">
        <v>-10.123822000000001</v>
      </c>
      <c r="D116">
        <f t="shared" si="2"/>
        <v>-6.1138220000000008</v>
      </c>
      <c r="F116">
        <f t="shared" si="3"/>
        <v>-5.6238220000000005</v>
      </c>
    </row>
    <row r="117" spans="1:6">
      <c r="A117" t="s">
        <v>74</v>
      </c>
      <c r="B117">
        <v>6445</v>
      </c>
      <c r="C117">
        <v>-10.064614000000001</v>
      </c>
      <c r="D117">
        <f t="shared" si="2"/>
        <v>-6.0546140000000008</v>
      </c>
      <c r="F117">
        <f t="shared" si="3"/>
        <v>-5.5646140000000006</v>
      </c>
    </row>
    <row r="118" spans="1:6">
      <c r="A118" t="s">
        <v>74</v>
      </c>
      <c r="B118">
        <v>6455</v>
      </c>
      <c r="C118">
        <v>-10.215014</v>
      </c>
      <c r="D118">
        <f t="shared" si="2"/>
        <v>-6.2050140000000003</v>
      </c>
      <c r="F118">
        <f t="shared" si="3"/>
        <v>-5.715014</v>
      </c>
    </row>
    <row r="119" spans="1:6">
      <c r="A119" t="s">
        <v>74</v>
      </c>
      <c r="B119">
        <v>6465</v>
      </c>
      <c r="C119">
        <v>-10.351207</v>
      </c>
      <c r="D119">
        <f t="shared" si="2"/>
        <v>-6.3412070000000007</v>
      </c>
      <c r="F119">
        <f t="shared" si="3"/>
        <v>-5.8512070000000005</v>
      </c>
    </row>
    <row r="120" spans="1:6">
      <c r="A120" t="s">
        <v>74</v>
      </c>
      <c r="B120">
        <v>6475</v>
      </c>
      <c r="C120">
        <v>-10.305413</v>
      </c>
      <c r="D120">
        <f t="shared" si="2"/>
        <v>-6.2954129999999999</v>
      </c>
      <c r="F120">
        <f t="shared" si="3"/>
        <v>-5.8054129999999997</v>
      </c>
    </row>
    <row r="121" spans="1:6">
      <c r="A121" t="s">
        <v>74</v>
      </c>
      <c r="B121">
        <v>6485</v>
      </c>
      <c r="C121">
        <v>-10.234310000000001</v>
      </c>
      <c r="D121">
        <f t="shared" si="2"/>
        <v>-6.2243100000000009</v>
      </c>
      <c r="F121">
        <f t="shared" si="3"/>
        <v>-5.7343100000000007</v>
      </c>
    </row>
    <row r="122" spans="1:6">
      <c r="A122" t="s">
        <v>74</v>
      </c>
      <c r="B122">
        <v>6495</v>
      </c>
      <c r="C122">
        <v>-10.228495000000001</v>
      </c>
      <c r="D122">
        <f t="shared" si="2"/>
        <v>-6.2184950000000008</v>
      </c>
      <c r="F122">
        <f t="shared" si="3"/>
        <v>-5.7284950000000006</v>
      </c>
    </row>
    <row r="123" spans="1:6">
      <c r="A123" t="s">
        <v>74</v>
      </c>
      <c r="B123">
        <v>6505</v>
      </c>
      <c r="C123">
        <v>-10.243131999999999</v>
      </c>
      <c r="D123">
        <f t="shared" si="2"/>
        <v>-6.2331319999999995</v>
      </c>
      <c r="F123">
        <f t="shared" si="3"/>
        <v>-5.7431319999999992</v>
      </c>
    </row>
    <row r="124" spans="1:6">
      <c r="A124" t="s">
        <v>74</v>
      </c>
      <c r="B124">
        <v>6515</v>
      </c>
      <c r="C124">
        <v>-10.274487000000001</v>
      </c>
      <c r="D124">
        <f t="shared" si="2"/>
        <v>-6.2644870000000008</v>
      </c>
      <c r="F124">
        <f t="shared" si="3"/>
        <v>-5.7744870000000006</v>
      </c>
    </row>
    <row r="125" spans="1:6">
      <c r="A125" t="s">
        <v>74</v>
      </c>
      <c r="B125">
        <v>6525</v>
      </c>
      <c r="C125">
        <v>-10.314928</v>
      </c>
      <c r="D125">
        <f t="shared" si="2"/>
        <v>-6.3049280000000003</v>
      </c>
      <c r="F125">
        <f t="shared" si="3"/>
        <v>-5.8149280000000001</v>
      </c>
    </row>
    <row r="126" spans="1:6">
      <c r="A126" t="s">
        <v>74</v>
      </c>
      <c r="B126">
        <v>6535</v>
      </c>
      <c r="C126">
        <v>-10.214194000000001</v>
      </c>
      <c r="D126">
        <f t="shared" si="2"/>
        <v>-6.2041940000000011</v>
      </c>
      <c r="F126">
        <f t="shared" si="3"/>
        <v>-5.7141940000000009</v>
      </c>
    </row>
    <row r="127" spans="1:6">
      <c r="A127" t="s">
        <v>74</v>
      </c>
      <c r="B127">
        <v>6545</v>
      </c>
      <c r="C127">
        <v>-9.9744969999999995</v>
      </c>
      <c r="D127">
        <f t="shared" si="2"/>
        <v>-5.9644969999999997</v>
      </c>
      <c r="F127">
        <f t="shared" si="3"/>
        <v>-5.4744969999999995</v>
      </c>
    </row>
    <row r="128" spans="1:6">
      <c r="A128" t="s">
        <v>74</v>
      </c>
      <c r="B128">
        <v>6555</v>
      </c>
      <c r="C128">
        <v>-9.9073410000000006</v>
      </c>
      <c r="D128">
        <f t="shared" si="2"/>
        <v>-5.8973410000000008</v>
      </c>
      <c r="F128">
        <f t="shared" si="3"/>
        <v>-5.4073410000000006</v>
      </c>
    </row>
    <row r="129" spans="1:6">
      <c r="A129" t="s">
        <v>74</v>
      </c>
      <c r="B129">
        <v>6565</v>
      </c>
      <c r="C129">
        <v>-9.9496920000000006</v>
      </c>
      <c r="D129">
        <f t="shared" si="2"/>
        <v>-5.9396920000000009</v>
      </c>
      <c r="F129">
        <f t="shared" si="3"/>
        <v>-5.4496920000000006</v>
      </c>
    </row>
    <row r="130" spans="1:6">
      <c r="A130" t="s">
        <v>74</v>
      </c>
      <c r="B130">
        <v>6575</v>
      </c>
      <c r="C130">
        <v>-10.016612</v>
      </c>
      <c r="D130">
        <f t="shared" ref="D130:D193" si="4">$C130-$E$6</f>
        <v>-6.0066120000000005</v>
      </c>
      <c r="F130">
        <f t="shared" si="3"/>
        <v>-5.5166120000000003</v>
      </c>
    </row>
    <row r="131" spans="1:6">
      <c r="A131" t="s">
        <v>74</v>
      </c>
      <c r="B131">
        <v>6585</v>
      </c>
      <c r="C131">
        <v>-10.091264000000001</v>
      </c>
      <c r="D131">
        <f t="shared" si="4"/>
        <v>-6.0812640000000009</v>
      </c>
      <c r="F131">
        <f t="shared" ref="F131:F194" si="5">$C131-$G$6</f>
        <v>-5.5912640000000007</v>
      </c>
    </row>
    <row r="132" spans="1:6">
      <c r="A132" t="s">
        <v>74</v>
      </c>
      <c r="B132">
        <v>6595</v>
      </c>
      <c r="C132">
        <v>-10.141691</v>
      </c>
      <c r="D132">
        <f t="shared" si="4"/>
        <v>-6.131691</v>
      </c>
      <c r="F132">
        <f t="shared" si="5"/>
        <v>-5.6416909999999998</v>
      </c>
    </row>
    <row r="133" spans="1:6">
      <c r="A133" t="s">
        <v>74</v>
      </c>
      <c r="B133">
        <v>6605</v>
      </c>
      <c r="C133">
        <v>-10.176969</v>
      </c>
      <c r="D133">
        <f t="shared" si="4"/>
        <v>-6.1669689999999999</v>
      </c>
      <c r="F133">
        <f t="shared" si="5"/>
        <v>-5.6769689999999997</v>
      </c>
    </row>
    <row r="134" spans="1:6">
      <c r="A134" t="s">
        <v>74</v>
      </c>
      <c r="B134">
        <v>6615</v>
      </c>
      <c r="C134">
        <v>-10.160017</v>
      </c>
      <c r="D134">
        <f t="shared" si="4"/>
        <v>-6.1500170000000001</v>
      </c>
      <c r="F134">
        <f t="shared" si="5"/>
        <v>-5.6600169999999999</v>
      </c>
    </row>
    <row r="135" spans="1:6">
      <c r="A135" t="s">
        <v>74</v>
      </c>
      <c r="B135">
        <v>6625</v>
      </c>
      <c r="C135">
        <v>-10.134359999999999</v>
      </c>
      <c r="D135">
        <f t="shared" si="4"/>
        <v>-6.1243599999999994</v>
      </c>
      <c r="F135">
        <f t="shared" si="5"/>
        <v>-5.6343599999999991</v>
      </c>
    </row>
    <row r="136" spans="1:6">
      <c r="A136" t="s">
        <v>74</v>
      </c>
      <c r="B136">
        <v>6635</v>
      </c>
      <c r="C136">
        <v>-10.108703</v>
      </c>
      <c r="D136">
        <f t="shared" si="4"/>
        <v>-6.0987030000000004</v>
      </c>
      <c r="F136">
        <f t="shared" si="5"/>
        <v>-5.6087030000000002</v>
      </c>
    </row>
    <row r="137" spans="1:6">
      <c r="A137" t="s">
        <v>74</v>
      </c>
      <c r="B137">
        <v>6645</v>
      </c>
      <c r="C137">
        <v>-10.083046</v>
      </c>
      <c r="D137">
        <f t="shared" si="4"/>
        <v>-6.0730459999999997</v>
      </c>
      <c r="F137">
        <f t="shared" si="5"/>
        <v>-5.5830459999999995</v>
      </c>
    </row>
    <row r="138" spans="1:6">
      <c r="A138" t="s">
        <v>74</v>
      </c>
      <c r="B138">
        <v>6655</v>
      </c>
      <c r="C138">
        <v>-10.057389000000001</v>
      </c>
      <c r="D138">
        <f t="shared" si="4"/>
        <v>-6.0473890000000008</v>
      </c>
      <c r="F138">
        <f t="shared" si="5"/>
        <v>-5.5573890000000006</v>
      </c>
    </row>
    <row r="139" spans="1:6">
      <c r="A139" t="s">
        <v>74</v>
      </c>
      <c r="B139">
        <v>6665</v>
      </c>
      <c r="C139">
        <v>-10.077332999999999</v>
      </c>
      <c r="D139">
        <f t="shared" si="4"/>
        <v>-6.0673329999999996</v>
      </c>
      <c r="F139">
        <f t="shared" si="5"/>
        <v>-5.5773329999999994</v>
      </c>
    </row>
    <row r="140" spans="1:6">
      <c r="A140" t="s">
        <v>74</v>
      </c>
      <c r="B140">
        <v>6675</v>
      </c>
      <c r="C140">
        <v>-10.169867</v>
      </c>
      <c r="D140">
        <f t="shared" si="4"/>
        <v>-6.1598670000000002</v>
      </c>
      <c r="F140">
        <f t="shared" si="5"/>
        <v>-5.669867</v>
      </c>
    </row>
    <row r="141" spans="1:6">
      <c r="A141" t="s">
        <v>74</v>
      </c>
      <c r="B141">
        <v>6685</v>
      </c>
      <c r="C141">
        <v>-10.142378000000001</v>
      </c>
      <c r="D141">
        <f t="shared" si="4"/>
        <v>-6.132378000000001</v>
      </c>
      <c r="F141">
        <f t="shared" si="5"/>
        <v>-5.6423780000000008</v>
      </c>
    </row>
    <row r="142" spans="1:6">
      <c r="A142" t="s">
        <v>74</v>
      </c>
      <c r="B142">
        <v>6695</v>
      </c>
      <c r="C142">
        <v>-9.9945780000000006</v>
      </c>
      <c r="D142">
        <f t="shared" si="4"/>
        <v>-5.9845780000000008</v>
      </c>
      <c r="F142">
        <f t="shared" si="5"/>
        <v>-5.4945780000000006</v>
      </c>
    </row>
    <row r="143" spans="1:6">
      <c r="A143" t="s">
        <v>74</v>
      </c>
      <c r="B143">
        <v>6705</v>
      </c>
      <c r="C143">
        <v>-9.8970319999999994</v>
      </c>
      <c r="D143">
        <f t="shared" si="4"/>
        <v>-5.8870319999999996</v>
      </c>
      <c r="F143">
        <f t="shared" si="5"/>
        <v>-5.3970319999999994</v>
      </c>
    </row>
    <row r="144" spans="1:6">
      <c r="A144" t="s">
        <v>74</v>
      </c>
      <c r="B144">
        <v>6715</v>
      </c>
      <c r="C144">
        <v>-9.8350080000000002</v>
      </c>
      <c r="D144">
        <f t="shared" si="4"/>
        <v>-5.8250080000000004</v>
      </c>
      <c r="F144">
        <f t="shared" si="5"/>
        <v>-5.3350080000000002</v>
      </c>
    </row>
    <row r="145" spans="1:6">
      <c r="A145" t="s">
        <v>74</v>
      </c>
      <c r="B145">
        <v>6725</v>
      </c>
      <c r="C145">
        <v>-9.8599209999999999</v>
      </c>
      <c r="D145">
        <f t="shared" si="4"/>
        <v>-5.8499210000000001</v>
      </c>
      <c r="F145">
        <f t="shared" si="5"/>
        <v>-5.3599209999999999</v>
      </c>
    </row>
    <row r="146" spans="1:6">
      <c r="A146" t="s">
        <v>74</v>
      </c>
      <c r="B146">
        <v>6735</v>
      </c>
      <c r="C146">
        <v>-9.9157589999999995</v>
      </c>
      <c r="D146">
        <f t="shared" si="4"/>
        <v>-5.9057589999999998</v>
      </c>
      <c r="F146">
        <f t="shared" si="5"/>
        <v>-5.4157589999999995</v>
      </c>
    </row>
    <row r="147" spans="1:6">
      <c r="A147" t="s">
        <v>74</v>
      </c>
      <c r="B147">
        <v>6745</v>
      </c>
      <c r="C147">
        <v>-9.9231470000000002</v>
      </c>
      <c r="D147">
        <f t="shared" si="4"/>
        <v>-5.9131470000000004</v>
      </c>
      <c r="F147">
        <f t="shared" si="5"/>
        <v>-5.4231470000000002</v>
      </c>
    </row>
    <row r="148" spans="1:6">
      <c r="A148" t="s">
        <v>74</v>
      </c>
      <c r="B148">
        <v>6755</v>
      </c>
      <c r="C148">
        <v>-9.9148999999999994</v>
      </c>
      <c r="D148">
        <f t="shared" si="4"/>
        <v>-5.9048999999999996</v>
      </c>
      <c r="F148">
        <f t="shared" si="5"/>
        <v>-5.4148999999999994</v>
      </c>
    </row>
    <row r="149" spans="1:6">
      <c r="A149" t="s">
        <v>74</v>
      </c>
      <c r="B149">
        <v>6765</v>
      </c>
      <c r="C149">
        <v>-9.8901599999999998</v>
      </c>
      <c r="D149">
        <f t="shared" si="4"/>
        <v>-5.8801600000000001</v>
      </c>
      <c r="F149">
        <f t="shared" si="5"/>
        <v>-5.3901599999999998</v>
      </c>
    </row>
    <row r="150" spans="1:6">
      <c r="A150" t="s">
        <v>74</v>
      </c>
      <c r="B150">
        <v>6775</v>
      </c>
      <c r="C150">
        <v>-9.8787769999999995</v>
      </c>
      <c r="D150">
        <f t="shared" si="4"/>
        <v>-5.8687769999999997</v>
      </c>
      <c r="F150">
        <f t="shared" si="5"/>
        <v>-5.3787769999999995</v>
      </c>
    </row>
    <row r="151" spans="1:6">
      <c r="A151" t="s">
        <v>74</v>
      </c>
      <c r="B151">
        <v>6785</v>
      </c>
      <c r="C151">
        <v>-9.9279580000000003</v>
      </c>
      <c r="D151">
        <f t="shared" si="4"/>
        <v>-5.9179580000000005</v>
      </c>
      <c r="F151">
        <f t="shared" si="5"/>
        <v>-5.4279580000000003</v>
      </c>
    </row>
    <row r="152" spans="1:6">
      <c r="A152" t="s">
        <v>74</v>
      </c>
      <c r="B152">
        <v>6795</v>
      </c>
      <c r="C152">
        <v>-9.9960810000000002</v>
      </c>
      <c r="D152">
        <f t="shared" si="4"/>
        <v>-5.9860810000000004</v>
      </c>
      <c r="F152">
        <f t="shared" si="5"/>
        <v>-5.4960810000000002</v>
      </c>
    </row>
    <row r="153" spans="1:6">
      <c r="A153" t="s">
        <v>74</v>
      </c>
      <c r="B153">
        <v>6805</v>
      </c>
      <c r="C153">
        <v>-10.096332</v>
      </c>
      <c r="D153">
        <f t="shared" si="4"/>
        <v>-6.0863320000000005</v>
      </c>
      <c r="F153">
        <f t="shared" si="5"/>
        <v>-5.5963320000000003</v>
      </c>
    </row>
    <row r="154" spans="1:6">
      <c r="A154" t="s">
        <v>74</v>
      </c>
      <c r="B154">
        <v>6815</v>
      </c>
      <c r="C154">
        <v>-10.198043999999999</v>
      </c>
      <c r="D154">
        <f t="shared" si="4"/>
        <v>-6.1880439999999997</v>
      </c>
      <c r="F154">
        <f t="shared" si="5"/>
        <v>-5.6980439999999994</v>
      </c>
    </row>
    <row r="155" spans="1:6">
      <c r="A155" t="s">
        <v>74</v>
      </c>
      <c r="B155">
        <v>6825</v>
      </c>
      <c r="C155">
        <v>-10.299756</v>
      </c>
      <c r="D155">
        <f t="shared" si="4"/>
        <v>-6.2897560000000006</v>
      </c>
      <c r="F155">
        <f t="shared" si="5"/>
        <v>-5.7997560000000004</v>
      </c>
    </row>
    <row r="156" spans="1:6">
      <c r="A156" t="s">
        <v>74</v>
      </c>
      <c r="B156">
        <v>6835</v>
      </c>
      <c r="C156">
        <v>-10.278452</v>
      </c>
      <c r="D156">
        <f t="shared" si="4"/>
        <v>-6.2684519999999999</v>
      </c>
      <c r="F156">
        <f t="shared" si="5"/>
        <v>-5.7784519999999997</v>
      </c>
    </row>
    <row r="157" spans="1:6">
      <c r="A157" t="s">
        <v>74</v>
      </c>
      <c r="B157">
        <v>6845</v>
      </c>
      <c r="C157">
        <v>-10.134131</v>
      </c>
      <c r="D157">
        <f t="shared" si="4"/>
        <v>-6.1241310000000002</v>
      </c>
      <c r="F157">
        <f t="shared" si="5"/>
        <v>-5.634131</v>
      </c>
    </row>
    <row r="158" spans="1:6">
      <c r="A158" t="s">
        <v>74</v>
      </c>
      <c r="B158">
        <v>6855</v>
      </c>
      <c r="C158">
        <v>-10.017128</v>
      </c>
      <c r="D158">
        <f t="shared" si="4"/>
        <v>-6.0071279999999998</v>
      </c>
      <c r="F158">
        <f t="shared" si="5"/>
        <v>-5.5171279999999996</v>
      </c>
    </row>
    <row r="159" spans="1:6">
      <c r="A159" t="s">
        <v>74</v>
      </c>
      <c r="B159">
        <v>6865</v>
      </c>
      <c r="C159">
        <v>-10.064031999999999</v>
      </c>
      <c r="D159">
        <f t="shared" si="4"/>
        <v>-6.0540319999999994</v>
      </c>
      <c r="F159">
        <f t="shared" si="5"/>
        <v>-5.5640319999999992</v>
      </c>
    </row>
    <row r="160" spans="1:6">
      <c r="A160" t="s">
        <v>74</v>
      </c>
      <c r="B160">
        <v>6875</v>
      </c>
      <c r="C160">
        <v>-10.138254</v>
      </c>
      <c r="D160">
        <f t="shared" si="4"/>
        <v>-6.1282540000000001</v>
      </c>
      <c r="F160">
        <f t="shared" si="5"/>
        <v>-5.6382539999999999</v>
      </c>
    </row>
    <row r="161" spans="1:6">
      <c r="A161" t="s">
        <v>74</v>
      </c>
      <c r="B161">
        <v>6885</v>
      </c>
      <c r="C161">
        <v>-10.154748</v>
      </c>
      <c r="D161">
        <f t="shared" si="4"/>
        <v>-6.1447479999999999</v>
      </c>
      <c r="F161">
        <f t="shared" si="5"/>
        <v>-5.6547479999999997</v>
      </c>
    </row>
    <row r="162" spans="1:6">
      <c r="A162" t="s">
        <v>74</v>
      </c>
      <c r="B162">
        <v>6895</v>
      </c>
      <c r="C162">
        <v>-10.113512999999999</v>
      </c>
      <c r="D162">
        <f t="shared" si="4"/>
        <v>-6.1035129999999995</v>
      </c>
      <c r="F162">
        <f t="shared" si="5"/>
        <v>-5.6135129999999993</v>
      </c>
    </row>
    <row r="163" spans="1:6">
      <c r="A163" t="s">
        <v>74</v>
      </c>
      <c r="B163">
        <v>6905</v>
      </c>
      <c r="C163">
        <v>-10.082587999999999</v>
      </c>
      <c r="D163">
        <f t="shared" si="4"/>
        <v>-6.0725879999999997</v>
      </c>
      <c r="F163">
        <f t="shared" si="5"/>
        <v>-5.5825879999999994</v>
      </c>
    </row>
    <row r="164" spans="1:6">
      <c r="A164" t="s">
        <v>74</v>
      </c>
      <c r="B164">
        <v>6915</v>
      </c>
      <c r="C164">
        <v>-10.113512999999999</v>
      </c>
      <c r="D164">
        <f t="shared" si="4"/>
        <v>-6.1035129999999995</v>
      </c>
      <c r="F164">
        <f t="shared" si="5"/>
        <v>-5.6135129999999993</v>
      </c>
    </row>
    <row r="165" spans="1:6">
      <c r="A165" t="s">
        <v>74</v>
      </c>
      <c r="B165">
        <v>6925</v>
      </c>
      <c r="C165">
        <v>-10.154748</v>
      </c>
      <c r="D165">
        <f t="shared" si="4"/>
        <v>-6.1447479999999999</v>
      </c>
      <c r="F165">
        <f t="shared" si="5"/>
        <v>-5.6547479999999997</v>
      </c>
    </row>
    <row r="166" spans="1:6">
      <c r="A166" t="s">
        <v>74</v>
      </c>
      <c r="B166">
        <v>6935</v>
      </c>
      <c r="C166">
        <v>-10.140316</v>
      </c>
      <c r="D166">
        <f t="shared" si="4"/>
        <v>-6.1303160000000005</v>
      </c>
      <c r="F166">
        <f t="shared" si="5"/>
        <v>-5.6403160000000003</v>
      </c>
    </row>
    <row r="167" spans="1:6">
      <c r="A167" t="s">
        <v>74</v>
      </c>
      <c r="B167">
        <v>6945</v>
      </c>
      <c r="C167">
        <v>-10.070217</v>
      </c>
      <c r="D167">
        <f t="shared" si="4"/>
        <v>-6.0602169999999997</v>
      </c>
      <c r="F167">
        <f t="shared" si="5"/>
        <v>-5.5702169999999995</v>
      </c>
    </row>
    <row r="168" spans="1:6">
      <c r="A168" t="s">
        <v>74</v>
      </c>
      <c r="B168">
        <v>6955</v>
      </c>
      <c r="C168">
        <v>-10.004758000000001</v>
      </c>
      <c r="D168">
        <f t="shared" si="4"/>
        <v>-5.9947580000000009</v>
      </c>
      <c r="F168">
        <f t="shared" si="5"/>
        <v>-5.5047580000000007</v>
      </c>
    </row>
    <row r="169" spans="1:6">
      <c r="A169" t="s">
        <v>74</v>
      </c>
      <c r="B169">
        <v>6965</v>
      </c>
      <c r="C169">
        <v>-9.9671310000000002</v>
      </c>
      <c r="D169">
        <f t="shared" si="4"/>
        <v>-5.9571310000000004</v>
      </c>
      <c r="F169">
        <f t="shared" si="5"/>
        <v>-5.4671310000000002</v>
      </c>
    </row>
    <row r="170" spans="1:6">
      <c r="A170" t="s">
        <v>74</v>
      </c>
      <c r="B170">
        <v>6975</v>
      </c>
      <c r="C170">
        <v>-9.9341430000000006</v>
      </c>
      <c r="D170">
        <f t="shared" si="4"/>
        <v>-5.9241430000000008</v>
      </c>
      <c r="F170">
        <f t="shared" si="5"/>
        <v>-5.4341430000000006</v>
      </c>
    </row>
    <row r="171" spans="1:6">
      <c r="A171" t="s">
        <v>74</v>
      </c>
      <c r="B171">
        <v>6985</v>
      </c>
      <c r="C171">
        <v>-9.9753779999999992</v>
      </c>
      <c r="D171">
        <f t="shared" si="4"/>
        <v>-5.9653779999999994</v>
      </c>
      <c r="F171">
        <f t="shared" si="5"/>
        <v>-5.4753779999999992</v>
      </c>
    </row>
    <row r="172" spans="1:6">
      <c r="A172" t="s">
        <v>74</v>
      </c>
      <c r="B172">
        <v>6995</v>
      </c>
      <c r="C172">
        <v>-10.090833999999999</v>
      </c>
      <c r="D172">
        <f t="shared" si="4"/>
        <v>-6.0808339999999994</v>
      </c>
      <c r="F172">
        <f t="shared" si="5"/>
        <v>-5.5908339999999992</v>
      </c>
    </row>
    <row r="173" spans="1:6">
      <c r="A173" t="s">
        <v>74</v>
      </c>
      <c r="B173">
        <v>7005</v>
      </c>
      <c r="C173">
        <v>-10.186189000000001</v>
      </c>
      <c r="D173">
        <f t="shared" si="4"/>
        <v>-6.1761890000000008</v>
      </c>
      <c r="F173">
        <f t="shared" si="5"/>
        <v>-5.6861890000000006</v>
      </c>
    </row>
    <row r="174" spans="1:6">
      <c r="A174" t="s">
        <v>74</v>
      </c>
      <c r="B174">
        <v>7015</v>
      </c>
      <c r="C174">
        <v>-10.160933</v>
      </c>
      <c r="D174">
        <f t="shared" si="4"/>
        <v>-6.1509330000000002</v>
      </c>
      <c r="F174">
        <f t="shared" si="5"/>
        <v>-5.660933</v>
      </c>
    </row>
    <row r="175" spans="1:6">
      <c r="A175" t="s">
        <v>74</v>
      </c>
      <c r="B175">
        <v>7025</v>
      </c>
      <c r="C175">
        <v>-10.115575</v>
      </c>
      <c r="D175">
        <f t="shared" si="4"/>
        <v>-6.105575</v>
      </c>
      <c r="F175">
        <f t="shared" si="5"/>
        <v>-5.6155749999999998</v>
      </c>
    </row>
    <row r="176" spans="1:6">
      <c r="A176" t="s">
        <v>74</v>
      </c>
      <c r="B176">
        <v>7035</v>
      </c>
      <c r="C176">
        <v>-10.111452</v>
      </c>
      <c r="D176">
        <f t="shared" si="4"/>
        <v>-6.1014520000000001</v>
      </c>
      <c r="F176">
        <f t="shared" si="5"/>
        <v>-5.6114519999999999</v>
      </c>
    </row>
    <row r="177" spans="1:6">
      <c r="A177" t="s">
        <v>74</v>
      </c>
      <c r="B177">
        <v>7045</v>
      </c>
      <c r="C177">
        <v>-10.148562999999999</v>
      </c>
      <c r="D177">
        <f t="shared" si="4"/>
        <v>-6.1385629999999995</v>
      </c>
      <c r="F177">
        <f t="shared" si="5"/>
        <v>-5.6485629999999993</v>
      </c>
    </row>
    <row r="178" spans="1:6">
      <c r="A178" t="s">
        <v>74</v>
      </c>
      <c r="B178">
        <v>7055</v>
      </c>
      <c r="C178">
        <v>-10.185674000000001</v>
      </c>
      <c r="D178">
        <f t="shared" si="4"/>
        <v>-6.1756740000000008</v>
      </c>
      <c r="F178">
        <f t="shared" si="5"/>
        <v>-5.6856740000000006</v>
      </c>
    </row>
    <row r="179" spans="1:6">
      <c r="A179" t="s">
        <v>74</v>
      </c>
      <c r="B179">
        <v>7065</v>
      </c>
      <c r="C179">
        <v>-10.222785</v>
      </c>
      <c r="D179">
        <f t="shared" si="4"/>
        <v>-6.2127850000000002</v>
      </c>
      <c r="F179">
        <f t="shared" si="5"/>
        <v>-5.722785</v>
      </c>
    </row>
    <row r="180" spans="1:6">
      <c r="A180" t="s">
        <v>74</v>
      </c>
      <c r="B180">
        <v>7075</v>
      </c>
      <c r="C180">
        <v>-10.259895999999999</v>
      </c>
      <c r="D180">
        <f t="shared" si="4"/>
        <v>-6.2498959999999997</v>
      </c>
      <c r="F180">
        <f t="shared" si="5"/>
        <v>-5.7598959999999995</v>
      </c>
    </row>
    <row r="181" spans="1:6">
      <c r="A181" t="s">
        <v>74</v>
      </c>
      <c r="B181">
        <v>7085</v>
      </c>
      <c r="C181">
        <v>-10.231032000000001</v>
      </c>
      <c r="D181">
        <f t="shared" si="4"/>
        <v>-6.221032000000001</v>
      </c>
      <c r="F181">
        <f t="shared" si="5"/>
        <v>-5.7310320000000008</v>
      </c>
    </row>
    <row r="182" spans="1:6">
      <c r="A182" t="s">
        <v>74</v>
      </c>
      <c r="B182">
        <v>7095</v>
      </c>
      <c r="C182">
        <v>-10.136193</v>
      </c>
      <c r="D182">
        <f t="shared" si="4"/>
        <v>-6.1261930000000007</v>
      </c>
      <c r="F182">
        <f t="shared" si="5"/>
        <v>-5.6361930000000005</v>
      </c>
    </row>
    <row r="183" spans="1:6">
      <c r="A183" t="s">
        <v>74</v>
      </c>
      <c r="B183">
        <v>7105</v>
      </c>
      <c r="C183">
        <v>-10.07898</v>
      </c>
      <c r="D183">
        <f t="shared" si="4"/>
        <v>-6.0689799999999998</v>
      </c>
      <c r="F183">
        <f t="shared" si="5"/>
        <v>-5.5789799999999996</v>
      </c>
    </row>
    <row r="184" spans="1:6">
      <c r="A184" t="s">
        <v>74</v>
      </c>
      <c r="B184">
        <v>7115</v>
      </c>
      <c r="C184">
        <v>-10.247526000000001</v>
      </c>
      <c r="D184">
        <f t="shared" si="4"/>
        <v>-6.2375260000000008</v>
      </c>
      <c r="F184">
        <f t="shared" si="5"/>
        <v>-5.7475260000000006</v>
      </c>
    </row>
    <row r="185" spans="1:6">
      <c r="A185" t="s">
        <v>74</v>
      </c>
      <c r="B185">
        <v>7125</v>
      </c>
      <c r="C185">
        <v>-10.453699</v>
      </c>
      <c r="D185">
        <f t="shared" si="4"/>
        <v>-6.4436990000000005</v>
      </c>
      <c r="F185">
        <f t="shared" si="5"/>
        <v>-5.9536990000000003</v>
      </c>
    </row>
    <row r="186" spans="1:6">
      <c r="A186" t="s">
        <v>74</v>
      </c>
      <c r="B186">
        <v>7135</v>
      </c>
      <c r="C186">
        <v>-10.318263999999999</v>
      </c>
      <c r="D186">
        <f t="shared" si="4"/>
        <v>-6.3082639999999994</v>
      </c>
      <c r="F186">
        <f t="shared" si="5"/>
        <v>-5.8182639999999992</v>
      </c>
    </row>
    <row r="187" spans="1:6">
      <c r="A187" t="s">
        <v>74</v>
      </c>
      <c r="B187">
        <v>7145</v>
      </c>
      <c r="C187">
        <v>-9.9012089999999997</v>
      </c>
      <c r="D187">
        <f t="shared" si="4"/>
        <v>-5.8912089999999999</v>
      </c>
      <c r="F187">
        <f t="shared" si="5"/>
        <v>-5.4012089999999997</v>
      </c>
    </row>
    <row r="188" spans="1:6">
      <c r="A188" t="s">
        <v>74</v>
      </c>
      <c r="B188">
        <v>7155</v>
      </c>
      <c r="C188">
        <v>-9.6986469999999994</v>
      </c>
      <c r="D188">
        <f t="shared" si="4"/>
        <v>-5.6886469999999996</v>
      </c>
      <c r="F188">
        <f t="shared" si="5"/>
        <v>-5.1986469999999994</v>
      </c>
    </row>
    <row r="189" spans="1:6">
      <c r="A189" t="s">
        <v>74</v>
      </c>
      <c r="B189">
        <v>7165</v>
      </c>
      <c r="C189">
        <v>-9.8351400000000009</v>
      </c>
      <c r="D189">
        <f t="shared" si="4"/>
        <v>-5.8251400000000011</v>
      </c>
      <c r="F189">
        <f t="shared" si="5"/>
        <v>-5.3351400000000009</v>
      </c>
    </row>
    <row r="190" spans="1:6">
      <c r="A190" t="s">
        <v>74</v>
      </c>
      <c r="B190">
        <v>7175</v>
      </c>
      <c r="C190">
        <v>-10.040642</v>
      </c>
      <c r="D190">
        <f t="shared" si="4"/>
        <v>-6.0306420000000003</v>
      </c>
      <c r="F190">
        <f t="shared" si="5"/>
        <v>-5.5406420000000001</v>
      </c>
    </row>
    <row r="191" spans="1:6">
      <c r="A191" t="s">
        <v>74</v>
      </c>
      <c r="B191">
        <v>7185</v>
      </c>
      <c r="C191">
        <v>-10.153874999999999</v>
      </c>
      <c r="D191">
        <f t="shared" si="4"/>
        <v>-6.1438749999999995</v>
      </c>
      <c r="F191">
        <f t="shared" si="5"/>
        <v>-5.6538749999999993</v>
      </c>
    </row>
    <row r="192" spans="1:6">
      <c r="A192" t="s">
        <v>74</v>
      </c>
      <c r="B192">
        <v>7195</v>
      </c>
      <c r="C192">
        <v>-10.0777</v>
      </c>
      <c r="D192">
        <f t="shared" si="4"/>
        <v>-6.0677000000000003</v>
      </c>
      <c r="F192">
        <f t="shared" si="5"/>
        <v>-5.5777000000000001</v>
      </c>
    </row>
    <row r="193" spans="1:6">
      <c r="A193" t="s">
        <v>74</v>
      </c>
      <c r="B193">
        <v>7205</v>
      </c>
      <c r="C193">
        <v>-10.055184000000001</v>
      </c>
      <c r="D193">
        <f t="shared" si="4"/>
        <v>-6.0451840000000008</v>
      </c>
      <c r="F193">
        <f t="shared" si="5"/>
        <v>-5.5551840000000006</v>
      </c>
    </row>
    <row r="194" spans="1:6">
      <c r="A194" t="s">
        <v>74</v>
      </c>
      <c r="B194">
        <v>7215</v>
      </c>
      <c r="C194">
        <v>-10.093252</v>
      </c>
      <c r="D194">
        <f t="shared" ref="D194:D257" si="6">$C194-$E$6</f>
        <v>-6.0832519999999999</v>
      </c>
      <c r="F194">
        <f t="shared" si="5"/>
        <v>-5.5932519999999997</v>
      </c>
    </row>
    <row r="195" spans="1:6">
      <c r="A195" t="s">
        <v>74</v>
      </c>
      <c r="B195">
        <v>7225</v>
      </c>
      <c r="C195">
        <v>-10.163634999999999</v>
      </c>
      <c r="D195">
        <f t="shared" si="6"/>
        <v>-6.1536349999999995</v>
      </c>
      <c r="F195">
        <f t="shared" ref="F195:F258" si="7">$C195-$G$6</f>
        <v>-5.6636349999999993</v>
      </c>
    </row>
    <row r="196" spans="1:6">
      <c r="A196" t="s">
        <v>74</v>
      </c>
      <c r="B196">
        <v>7235</v>
      </c>
      <c r="C196">
        <v>-10.21786</v>
      </c>
      <c r="D196">
        <f t="shared" si="6"/>
        <v>-6.2078600000000002</v>
      </c>
      <c r="F196">
        <f t="shared" si="7"/>
        <v>-5.7178599999999999</v>
      </c>
    </row>
    <row r="197" spans="1:6">
      <c r="A197" t="s">
        <v>74</v>
      </c>
      <c r="B197">
        <v>7245</v>
      </c>
      <c r="C197">
        <v>-10.15474</v>
      </c>
      <c r="D197">
        <f t="shared" si="6"/>
        <v>-6.1447400000000005</v>
      </c>
      <c r="F197">
        <f t="shared" si="7"/>
        <v>-5.6547400000000003</v>
      </c>
    </row>
    <row r="198" spans="1:6">
      <c r="A198" t="s">
        <v>74</v>
      </c>
      <c r="B198">
        <v>7255</v>
      </c>
      <c r="C198">
        <v>-10.044197</v>
      </c>
      <c r="D198">
        <f t="shared" si="6"/>
        <v>-6.0341970000000007</v>
      </c>
      <c r="F198">
        <f t="shared" si="7"/>
        <v>-5.5441970000000005</v>
      </c>
    </row>
    <row r="199" spans="1:6">
      <c r="A199" t="s">
        <v>74</v>
      </c>
      <c r="B199">
        <v>7265</v>
      </c>
      <c r="C199">
        <v>-9.8745729999999998</v>
      </c>
      <c r="D199">
        <f t="shared" si="6"/>
        <v>-5.864573</v>
      </c>
      <c r="F199">
        <f t="shared" si="7"/>
        <v>-5.3745729999999998</v>
      </c>
    </row>
    <row r="200" spans="1:6">
      <c r="A200" t="s">
        <v>74</v>
      </c>
      <c r="B200">
        <v>7275</v>
      </c>
      <c r="C200">
        <v>-9.6724639999999997</v>
      </c>
      <c r="D200">
        <f t="shared" si="6"/>
        <v>-5.6624639999999999</v>
      </c>
      <c r="F200">
        <f t="shared" si="7"/>
        <v>-5.1724639999999997</v>
      </c>
    </row>
    <row r="201" spans="1:6">
      <c r="A201" t="s">
        <v>74</v>
      </c>
      <c r="B201">
        <v>7285</v>
      </c>
      <c r="C201">
        <v>-9.7891949999999994</v>
      </c>
      <c r="D201">
        <f t="shared" si="6"/>
        <v>-5.7791949999999996</v>
      </c>
      <c r="F201">
        <f t="shared" si="7"/>
        <v>-5.2891949999999994</v>
      </c>
    </row>
    <row r="202" spans="1:6">
      <c r="A202" t="s">
        <v>74</v>
      </c>
      <c r="B202">
        <v>7295</v>
      </c>
      <c r="C202">
        <v>-9.898809</v>
      </c>
      <c r="D202">
        <f t="shared" si="6"/>
        <v>-5.8888090000000002</v>
      </c>
      <c r="F202">
        <f t="shared" si="7"/>
        <v>-5.398809</v>
      </c>
    </row>
    <row r="203" spans="1:6">
      <c r="A203" t="s">
        <v>74</v>
      </c>
      <c r="B203">
        <v>7305</v>
      </c>
      <c r="C203">
        <v>-10.000344999999999</v>
      </c>
      <c r="D203">
        <f t="shared" si="6"/>
        <v>-5.9903449999999996</v>
      </c>
      <c r="F203">
        <f t="shared" si="7"/>
        <v>-5.5003449999999994</v>
      </c>
    </row>
    <row r="204" spans="1:6">
      <c r="A204" t="s">
        <v>74</v>
      </c>
      <c r="B204">
        <v>7315</v>
      </c>
      <c r="C204">
        <v>-10.099812</v>
      </c>
      <c r="D204">
        <f t="shared" si="6"/>
        <v>-6.0898120000000002</v>
      </c>
      <c r="F204">
        <f t="shared" si="7"/>
        <v>-5.599812</v>
      </c>
    </row>
    <row r="205" spans="1:6">
      <c r="A205" t="s">
        <v>74</v>
      </c>
      <c r="B205">
        <v>7325</v>
      </c>
      <c r="C205">
        <v>-9.9993829999999999</v>
      </c>
      <c r="D205">
        <f t="shared" si="6"/>
        <v>-5.9893830000000001</v>
      </c>
      <c r="F205">
        <f t="shared" si="7"/>
        <v>-5.4993829999999999</v>
      </c>
    </row>
    <row r="206" spans="1:6">
      <c r="A206" t="s">
        <v>74</v>
      </c>
      <c r="B206">
        <v>7335</v>
      </c>
      <c r="C206">
        <v>-9.9816339999999997</v>
      </c>
      <c r="D206">
        <f t="shared" si="6"/>
        <v>-5.9716339999999999</v>
      </c>
      <c r="F206">
        <f t="shared" si="7"/>
        <v>-5.4816339999999997</v>
      </c>
    </row>
    <row r="207" spans="1:6">
      <c r="A207" t="s">
        <v>74</v>
      </c>
      <c r="B207">
        <v>7345</v>
      </c>
      <c r="C207">
        <v>-9.9741370000000007</v>
      </c>
      <c r="D207">
        <f t="shared" si="6"/>
        <v>-5.9641370000000009</v>
      </c>
      <c r="F207">
        <f t="shared" si="7"/>
        <v>-5.4741370000000007</v>
      </c>
    </row>
    <row r="208" spans="1:6">
      <c r="A208" t="s">
        <v>74</v>
      </c>
      <c r="B208">
        <v>7355</v>
      </c>
      <c r="C208">
        <v>-9.9119620000000008</v>
      </c>
      <c r="D208">
        <f t="shared" si="6"/>
        <v>-5.901962000000001</v>
      </c>
      <c r="F208">
        <f t="shared" si="7"/>
        <v>-5.4119620000000008</v>
      </c>
    </row>
    <row r="209" spans="1:6">
      <c r="A209" t="s">
        <v>74</v>
      </c>
      <c r="B209">
        <v>7365</v>
      </c>
      <c r="C209">
        <v>-9.8525980000000004</v>
      </c>
      <c r="D209">
        <f t="shared" si="6"/>
        <v>-5.8425980000000006</v>
      </c>
      <c r="F209">
        <f t="shared" si="7"/>
        <v>-5.3525980000000004</v>
      </c>
    </row>
    <row r="210" spans="1:6">
      <c r="A210" t="s">
        <v>74</v>
      </c>
      <c r="B210">
        <v>7375</v>
      </c>
      <c r="C210">
        <v>-9.8533089999999994</v>
      </c>
      <c r="D210">
        <f t="shared" si="6"/>
        <v>-5.8433089999999996</v>
      </c>
      <c r="F210">
        <f t="shared" si="7"/>
        <v>-5.3533089999999994</v>
      </c>
    </row>
    <row r="211" spans="1:6">
      <c r="A211" t="s">
        <v>74</v>
      </c>
      <c r="B211">
        <v>7385</v>
      </c>
      <c r="C211">
        <v>-9.8696450000000002</v>
      </c>
      <c r="D211">
        <f t="shared" si="6"/>
        <v>-5.8596450000000004</v>
      </c>
      <c r="F211">
        <f t="shared" si="7"/>
        <v>-5.3696450000000002</v>
      </c>
    </row>
    <row r="212" spans="1:6">
      <c r="A212" t="s">
        <v>74</v>
      </c>
      <c r="B212">
        <v>7395</v>
      </c>
      <c r="C212">
        <v>-9.8933160000000004</v>
      </c>
      <c r="D212">
        <f t="shared" si="6"/>
        <v>-5.8833160000000007</v>
      </c>
      <c r="F212">
        <f t="shared" si="7"/>
        <v>-5.3933160000000004</v>
      </c>
    </row>
    <row r="213" spans="1:6">
      <c r="A213" t="s">
        <v>74</v>
      </c>
      <c r="B213">
        <v>7405</v>
      </c>
      <c r="C213">
        <v>-9.9781279999999999</v>
      </c>
      <c r="D213">
        <f t="shared" si="6"/>
        <v>-5.9681280000000001</v>
      </c>
      <c r="F213">
        <f t="shared" si="7"/>
        <v>-5.4781279999999999</v>
      </c>
    </row>
    <row r="214" spans="1:6">
      <c r="A214" t="s">
        <v>74</v>
      </c>
      <c r="B214">
        <v>7415</v>
      </c>
      <c r="C214">
        <v>-10.124177</v>
      </c>
      <c r="D214">
        <f t="shared" si="6"/>
        <v>-6.1141769999999998</v>
      </c>
      <c r="F214">
        <f t="shared" si="7"/>
        <v>-5.6241769999999995</v>
      </c>
    </row>
    <row r="215" spans="1:6">
      <c r="A215" t="s">
        <v>74</v>
      </c>
      <c r="B215">
        <v>7425</v>
      </c>
      <c r="C215">
        <v>-10.167189</v>
      </c>
      <c r="D215">
        <f t="shared" si="6"/>
        <v>-6.1571890000000007</v>
      </c>
      <c r="F215">
        <f t="shared" si="7"/>
        <v>-5.6671890000000005</v>
      </c>
    </row>
    <row r="216" spans="1:6">
      <c r="A216" t="s">
        <v>74</v>
      </c>
      <c r="B216">
        <v>7435</v>
      </c>
      <c r="C216">
        <v>-10.136248</v>
      </c>
      <c r="D216">
        <f t="shared" si="6"/>
        <v>-6.1262480000000004</v>
      </c>
      <c r="F216">
        <f t="shared" si="7"/>
        <v>-5.6362480000000001</v>
      </c>
    </row>
    <row r="217" spans="1:6">
      <c r="A217" t="s">
        <v>74</v>
      </c>
      <c r="B217">
        <v>7445</v>
      </c>
      <c r="C217">
        <v>-10.234534999999999</v>
      </c>
      <c r="D217">
        <f t="shared" si="6"/>
        <v>-6.2245349999999995</v>
      </c>
      <c r="F217">
        <f t="shared" si="7"/>
        <v>-5.7345349999999993</v>
      </c>
    </row>
    <row r="218" spans="1:6">
      <c r="A218" t="s">
        <v>74</v>
      </c>
      <c r="B218">
        <v>7455</v>
      </c>
      <c r="C218">
        <v>-10.160088</v>
      </c>
      <c r="D218">
        <f t="shared" si="6"/>
        <v>-6.1500880000000002</v>
      </c>
      <c r="F218">
        <f t="shared" si="7"/>
        <v>-5.660088</v>
      </c>
    </row>
    <row r="219" spans="1:6">
      <c r="A219" t="s">
        <v>74</v>
      </c>
      <c r="B219">
        <v>7465</v>
      </c>
      <c r="C219">
        <v>-10.03922</v>
      </c>
      <c r="D219">
        <f t="shared" si="6"/>
        <v>-6.0292200000000005</v>
      </c>
      <c r="F219">
        <f t="shared" si="7"/>
        <v>-5.5392200000000003</v>
      </c>
    </row>
    <row r="220" spans="1:6">
      <c r="A220" t="s">
        <v>74</v>
      </c>
      <c r="B220">
        <v>7475</v>
      </c>
      <c r="C220">
        <v>-9.9529379999999996</v>
      </c>
      <c r="D220">
        <f t="shared" si="6"/>
        <v>-5.9429379999999998</v>
      </c>
      <c r="F220">
        <f t="shared" si="7"/>
        <v>-5.4529379999999996</v>
      </c>
    </row>
    <row r="221" spans="1:6">
      <c r="A221" t="s">
        <v>74</v>
      </c>
      <c r="B221">
        <v>7485</v>
      </c>
      <c r="C221">
        <v>-9.9485749999999999</v>
      </c>
      <c r="D221">
        <f t="shared" si="6"/>
        <v>-5.9385750000000002</v>
      </c>
      <c r="F221">
        <f t="shared" si="7"/>
        <v>-5.4485749999999999</v>
      </c>
    </row>
    <row r="222" spans="1:6">
      <c r="A222" t="s">
        <v>74</v>
      </c>
      <c r="B222">
        <v>7495</v>
      </c>
      <c r="C222">
        <v>-9.9483169999999994</v>
      </c>
      <c r="D222">
        <f t="shared" si="6"/>
        <v>-5.9383169999999996</v>
      </c>
      <c r="F222">
        <f t="shared" si="7"/>
        <v>-5.4483169999999994</v>
      </c>
    </row>
    <row r="223" spans="1:6">
      <c r="A223" t="s">
        <v>74</v>
      </c>
      <c r="B223">
        <v>7505</v>
      </c>
      <c r="C223">
        <v>-9.9116060000000008</v>
      </c>
      <c r="D223">
        <f t="shared" si="6"/>
        <v>-5.901606000000001</v>
      </c>
      <c r="F223">
        <f t="shared" si="7"/>
        <v>-5.4116060000000008</v>
      </c>
    </row>
    <row r="224" spans="1:6">
      <c r="A224" t="s">
        <v>74</v>
      </c>
      <c r="B224">
        <v>7515</v>
      </c>
      <c r="C224">
        <v>-9.9587789999999998</v>
      </c>
      <c r="D224">
        <f t="shared" si="6"/>
        <v>-5.948779</v>
      </c>
      <c r="F224">
        <f t="shared" si="7"/>
        <v>-5.4587789999999998</v>
      </c>
    </row>
    <row r="225" spans="1:6">
      <c r="A225" t="s">
        <v>74</v>
      </c>
      <c r="B225">
        <v>7525</v>
      </c>
      <c r="C225">
        <v>-10.195304</v>
      </c>
      <c r="D225">
        <f t="shared" si="6"/>
        <v>-6.1853040000000004</v>
      </c>
      <c r="F225">
        <f t="shared" si="7"/>
        <v>-5.6953040000000001</v>
      </c>
    </row>
    <row r="226" spans="1:6">
      <c r="A226" t="s">
        <v>74</v>
      </c>
      <c r="B226">
        <v>7535</v>
      </c>
      <c r="C226">
        <v>-10.017391</v>
      </c>
      <c r="D226">
        <f t="shared" si="6"/>
        <v>-6.0073910000000001</v>
      </c>
      <c r="F226">
        <f t="shared" si="7"/>
        <v>-5.5173909999999999</v>
      </c>
    </row>
    <row r="227" spans="1:6">
      <c r="A227" t="s">
        <v>74</v>
      </c>
      <c r="B227">
        <v>7545</v>
      </c>
      <c r="C227">
        <v>-9.9574619999999996</v>
      </c>
      <c r="D227">
        <f t="shared" si="6"/>
        <v>-5.9474619999999998</v>
      </c>
      <c r="F227">
        <f t="shared" si="7"/>
        <v>-5.4574619999999996</v>
      </c>
    </row>
    <row r="228" spans="1:6">
      <c r="A228" t="s">
        <v>74</v>
      </c>
      <c r="B228">
        <v>7555</v>
      </c>
      <c r="C228">
        <v>-10.009555000000001</v>
      </c>
      <c r="D228">
        <f t="shared" si="6"/>
        <v>-5.9995550000000009</v>
      </c>
      <c r="F228">
        <f t="shared" si="7"/>
        <v>-5.5095550000000006</v>
      </c>
    </row>
    <row r="229" spans="1:6">
      <c r="A229" t="s">
        <v>74</v>
      </c>
      <c r="B229">
        <v>7565</v>
      </c>
      <c r="C229">
        <v>-10.036465</v>
      </c>
      <c r="D229">
        <f t="shared" si="6"/>
        <v>-6.026465</v>
      </c>
      <c r="F229">
        <f t="shared" si="7"/>
        <v>-5.5364649999999997</v>
      </c>
    </row>
    <row r="230" spans="1:6">
      <c r="A230" t="s">
        <v>74</v>
      </c>
      <c r="B230">
        <v>7575</v>
      </c>
      <c r="C230">
        <v>-10.030689000000001</v>
      </c>
      <c r="D230">
        <f t="shared" si="6"/>
        <v>-6.0206890000000008</v>
      </c>
      <c r="F230">
        <f t="shared" si="7"/>
        <v>-5.5306890000000006</v>
      </c>
    </row>
    <row r="231" spans="1:6">
      <c r="A231" t="s">
        <v>74</v>
      </c>
      <c r="B231">
        <v>7585</v>
      </c>
      <c r="C231">
        <v>-9.9084070000000004</v>
      </c>
      <c r="D231">
        <f t="shared" si="6"/>
        <v>-5.8984070000000006</v>
      </c>
      <c r="F231">
        <f t="shared" si="7"/>
        <v>-5.4084070000000004</v>
      </c>
    </row>
    <row r="232" spans="1:6">
      <c r="A232" t="s">
        <v>74</v>
      </c>
      <c r="B232">
        <v>7595</v>
      </c>
      <c r="C232">
        <v>-9.8306159999999991</v>
      </c>
      <c r="D232">
        <f t="shared" si="6"/>
        <v>-5.8206159999999993</v>
      </c>
      <c r="F232">
        <f t="shared" si="7"/>
        <v>-5.3306159999999991</v>
      </c>
    </row>
    <row r="233" spans="1:6">
      <c r="A233" t="s">
        <v>74</v>
      </c>
      <c r="B233">
        <v>7605</v>
      </c>
      <c r="C233">
        <v>-9.9463460000000001</v>
      </c>
      <c r="D233">
        <f t="shared" si="6"/>
        <v>-5.9363460000000003</v>
      </c>
      <c r="F233">
        <f t="shared" si="7"/>
        <v>-5.4463460000000001</v>
      </c>
    </row>
    <row r="234" spans="1:6">
      <c r="A234" t="s">
        <v>74</v>
      </c>
      <c r="B234">
        <v>7615</v>
      </c>
      <c r="C234">
        <v>-10.179777</v>
      </c>
      <c r="D234">
        <f t="shared" si="6"/>
        <v>-6.1697769999999998</v>
      </c>
      <c r="F234">
        <f t="shared" si="7"/>
        <v>-5.6797769999999996</v>
      </c>
    </row>
    <row r="235" spans="1:6">
      <c r="A235" t="s">
        <v>74</v>
      </c>
      <c r="B235">
        <v>7625</v>
      </c>
      <c r="C235">
        <v>-10.229397000000001</v>
      </c>
      <c r="D235">
        <f t="shared" si="6"/>
        <v>-6.2193970000000007</v>
      </c>
      <c r="F235">
        <f t="shared" si="7"/>
        <v>-5.7293970000000005</v>
      </c>
    </row>
    <row r="236" spans="1:6">
      <c r="A236" t="s">
        <v>74</v>
      </c>
      <c r="B236">
        <v>7635</v>
      </c>
      <c r="C236">
        <v>-10.190295000000001</v>
      </c>
      <c r="D236">
        <f t="shared" si="6"/>
        <v>-6.180295000000001</v>
      </c>
      <c r="F236">
        <f t="shared" si="7"/>
        <v>-5.6902950000000008</v>
      </c>
    </row>
    <row r="237" spans="1:6">
      <c r="A237" t="s">
        <v>74</v>
      </c>
      <c r="B237">
        <v>7645</v>
      </c>
      <c r="C237">
        <v>-10.151194</v>
      </c>
      <c r="D237">
        <f t="shared" si="6"/>
        <v>-6.1411940000000005</v>
      </c>
      <c r="F237">
        <f t="shared" si="7"/>
        <v>-5.6511940000000003</v>
      </c>
    </row>
    <row r="238" spans="1:6">
      <c r="A238" t="s">
        <v>74</v>
      </c>
      <c r="B238">
        <v>7655</v>
      </c>
      <c r="C238">
        <v>-10.109474000000001</v>
      </c>
      <c r="D238">
        <f t="shared" si="6"/>
        <v>-6.0994740000000007</v>
      </c>
      <c r="F238">
        <f t="shared" si="7"/>
        <v>-5.6094740000000005</v>
      </c>
    </row>
    <row r="239" spans="1:6">
      <c r="A239" t="s">
        <v>74</v>
      </c>
      <c r="B239">
        <v>7665</v>
      </c>
      <c r="C239">
        <v>-10.018603000000001</v>
      </c>
      <c r="D239">
        <f t="shared" si="6"/>
        <v>-6.0086030000000008</v>
      </c>
      <c r="F239">
        <f t="shared" si="7"/>
        <v>-5.5186030000000006</v>
      </c>
    </row>
    <row r="240" spans="1:6">
      <c r="A240" t="s">
        <v>74</v>
      </c>
      <c r="B240">
        <v>7675</v>
      </c>
      <c r="C240">
        <v>-9.9661229999999996</v>
      </c>
      <c r="D240">
        <f t="shared" si="6"/>
        <v>-5.9561229999999998</v>
      </c>
      <c r="F240">
        <f t="shared" si="7"/>
        <v>-5.4661229999999996</v>
      </c>
    </row>
    <row r="241" spans="1:6">
      <c r="A241" t="s">
        <v>74</v>
      </c>
      <c r="B241">
        <v>7685</v>
      </c>
      <c r="C241">
        <v>-9.9958849999999995</v>
      </c>
      <c r="D241">
        <f t="shared" si="6"/>
        <v>-5.9858849999999997</v>
      </c>
      <c r="F241">
        <f t="shared" si="7"/>
        <v>-5.4958849999999995</v>
      </c>
    </row>
    <row r="242" spans="1:6">
      <c r="A242" t="s">
        <v>74</v>
      </c>
      <c r="B242">
        <v>7695</v>
      </c>
      <c r="C242">
        <v>-10.052315999999999</v>
      </c>
      <c r="D242">
        <f t="shared" si="6"/>
        <v>-6.0423159999999996</v>
      </c>
      <c r="F242">
        <f t="shared" si="7"/>
        <v>-5.5523159999999994</v>
      </c>
    </row>
    <row r="243" spans="1:6">
      <c r="A243" t="s">
        <v>74</v>
      </c>
      <c r="B243">
        <v>7705</v>
      </c>
      <c r="C243">
        <v>-9.7601759999999995</v>
      </c>
      <c r="D243">
        <f t="shared" si="6"/>
        <v>-5.7501759999999997</v>
      </c>
      <c r="F243">
        <f t="shared" si="7"/>
        <v>-5.2601759999999995</v>
      </c>
    </row>
    <row r="244" spans="1:6">
      <c r="A244" t="s">
        <v>74</v>
      </c>
      <c r="B244">
        <v>7715</v>
      </c>
      <c r="C244">
        <v>-9.7186129999999995</v>
      </c>
      <c r="D244">
        <f t="shared" si="6"/>
        <v>-5.7086129999999997</v>
      </c>
      <c r="F244">
        <f t="shared" si="7"/>
        <v>-5.2186129999999995</v>
      </c>
    </row>
    <row r="245" spans="1:6">
      <c r="A245" t="s">
        <v>74</v>
      </c>
      <c r="B245">
        <v>7725</v>
      </c>
      <c r="C245">
        <v>-9.9988589999999995</v>
      </c>
      <c r="D245">
        <f t="shared" si="6"/>
        <v>-5.9888589999999997</v>
      </c>
      <c r="F245">
        <f t="shared" si="7"/>
        <v>-5.4988589999999995</v>
      </c>
    </row>
    <row r="246" spans="1:6">
      <c r="A246" t="s">
        <v>74</v>
      </c>
      <c r="B246">
        <v>7735</v>
      </c>
      <c r="C246">
        <v>-9.9862420000000007</v>
      </c>
      <c r="D246">
        <f t="shared" si="6"/>
        <v>-5.9762420000000009</v>
      </c>
      <c r="F246">
        <f t="shared" si="7"/>
        <v>-5.4862420000000007</v>
      </c>
    </row>
    <row r="247" spans="1:6">
      <c r="A247" t="s">
        <v>74</v>
      </c>
      <c r="B247">
        <v>7745</v>
      </c>
      <c r="C247">
        <v>-9.9457070000000005</v>
      </c>
      <c r="D247">
        <f t="shared" si="6"/>
        <v>-5.9357070000000007</v>
      </c>
      <c r="F247">
        <f t="shared" si="7"/>
        <v>-5.4457070000000005</v>
      </c>
    </row>
    <row r="248" spans="1:6">
      <c r="A248" t="s">
        <v>74</v>
      </c>
      <c r="B248">
        <v>7755</v>
      </c>
      <c r="C248">
        <v>-9.9382900000000003</v>
      </c>
      <c r="D248">
        <f t="shared" si="6"/>
        <v>-5.9282900000000005</v>
      </c>
      <c r="F248">
        <f t="shared" si="7"/>
        <v>-5.4382900000000003</v>
      </c>
    </row>
    <row r="249" spans="1:6">
      <c r="A249" t="s">
        <v>74</v>
      </c>
      <c r="B249">
        <v>7765</v>
      </c>
      <c r="C249">
        <v>-9.9259760000000004</v>
      </c>
      <c r="D249">
        <f t="shared" si="6"/>
        <v>-5.9159760000000006</v>
      </c>
      <c r="F249">
        <f t="shared" si="7"/>
        <v>-5.4259760000000004</v>
      </c>
    </row>
    <row r="250" spans="1:6">
      <c r="A250" t="s">
        <v>74</v>
      </c>
      <c r="B250">
        <v>7775</v>
      </c>
      <c r="C250">
        <v>-9.9124949999999998</v>
      </c>
      <c r="D250">
        <f t="shared" si="6"/>
        <v>-5.902495</v>
      </c>
      <c r="F250">
        <f t="shared" si="7"/>
        <v>-5.4124949999999998</v>
      </c>
    </row>
    <row r="251" spans="1:6">
      <c r="A251" t="s">
        <v>74</v>
      </c>
      <c r="B251">
        <v>7785</v>
      </c>
      <c r="C251">
        <v>-9.8990150000000003</v>
      </c>
      <c r="D251">
        <f t="shared" si="6"/>
        <v>-5.8890150000000006</v>
      </c>
      <c r="F251">
        <f t="shared" si="7"/>
        <v>-5.3990150000000003</v>
      </c>
    </row>
    <row r="252" spans="1:6">
      <c r="A252" t="s">
        <v>74</v>
      </c>
      <c r="B252">
        <v>7795</v>
      </c>
      <c r="C252">
        <v>-9.8855339999999998</v>
      </c>
      <c r="D252">
        <f t="shared" si="6"/>
        <v>-5.875534</v>
      </c>
      <c r="F252">
        <f t="shared" si="7"/>
        <v>-5.3855339999999998</v>
      </c>
    </row>
    <row r="253" spans="1:6">
      <c r="A253" t="s">
        <v>74</v>
      </c>
      <c r="B253">
        <v>7805</v>
      </c>
      <c r="C253">
        <v>-9.8949099999999994</v>
      </c>
      <c r="D253">
        <f t="shared" si="6"/>
        <v>-5.8849099999999996</v>
      </c>
      <c r="F253">
        <f t="shared" si="7"/>
        <v>-5.3949099999999994</v>
      </c>
    </row>
    <row r="254" spans="1:6">
      <c r="A254" t="s">
        <v>74</v>
      </c>
      <c r="B254">
        <v>7815</v>
      </c>
      <c r="C254">
        <v>-9.9375789999999995</v>
      </c>
      <c r="D254">
        <f t="shared" si="6"/>
        <v>-5.9275789999999997</v>
      </c>
      <c r="F254">
        <f t="shared" si="7"/>
        <v>-5.4375789999999995</v>
      </c>
    </row>
    <row r="255" spans="1:6">
      <c r="A255" t="s">
        <v>74</v>
      </c>
      <c r="B255">
        <v>7825</v>
      </c>
      <c r="C255">
        <v>-9.8143650000000004</v>
      </c>
      <c r="D255">
        <f t="shared" si="6"/>
        <v>-5.8043650000000007</v>
      </c>
      <c r="F255">
        <f t="shared" si="7"/>
        <v>-5.3143650000000004</v>
      </c>
    </row>
    <row r="256" spans="1:6">
      <c r="A256" t="s">
        <v>74</v>
      </c>
      <c r="B256">
        <v>7835</v>
      </c>
      <c r="C256">
        <v>-9.7230329999999991</v>
      </c>
      <c r="D256">
        <f t="shared" si="6"/>
        <v>-5.7130329999999994</v>
      </c>
      <c r="F256">
        <f t="shared" si="7"/>
        <v>-5.2230329999999991</v>
      </c>
    </row>
    <row r="257" spans="1:6">
      <c r="A257" t="s">
        <v>74</v>
      </c>
      <c r="B257">
        <v>7845</v>
      </c>
      <c r="C257">
        <v>-9.8387840000000004</v>
      </c>
      <c r="D257">
        <f t="shared" si="6"/>
        <v>-5.8287840000000006</v>
      </c>
      <c r="F257">
        <f t="shared" si="7"/>
        <v>-5.3387840000000004</v>
      </c>
    </row>
    <row r="258" spans="1:6">
      <c r="A258" t="s">
        <v>74</v>
      </c>
      <c r="B258">
        <v>7855</v>
      </c>
      <c r="C258">
        <v>-9.8714589999999998</v>
      </c>
      <c r="D258">
        <f t="shared" ref="D258:D321" si="8">$C258-$E$6</f>
        <v>-5.861459</v>
      </c>
      <c r="F258">
        <f t="shared" si="7"/>
        <v>-5.3714589999999998</v>
      </c>
    </row>
    <row r="259" spans="1:6">
      <c r="A259" t="s">
        <v>74</v>
      </c>
      <c r="B259">
        <v>7865</v>
      </c>
      <c r="C259">
        <v>-9.8663980000000002</v>
      </c>
      <c r="D259">
        <f t="shared" si="8"/>
        <v>-5.8563980000000004</v>
      </c>
      <c r="F259">
        <f t="shared" ref="F259:F322" si="9">$C259-$G$6</f>
        <v>-5.3663980000000002</v>
      </c>
    </row>
    <row r="260" spans="1:6">
      <c r="A260" t="s">
        <v>74</v>
      </c>
      <c r="B260">
        <v>7875</v>
      </c>
      <c r="C260">
        <v>-9.8649520000000006</v>
      </c>
      <c r="D260">
        <f t="shared" si="8"/>
        <v>-5.8549520000000008</v>
      </c>
      <c r="F260">
        <f t="shared" si="9"/>
        <v>-5.3649520000000006</v>
      </c>
    </row>
    <row r="261" spans="1:6">
      <c r="A261" t="s">
        <v>74</v>
      </c>
      <c r="B261">
        <v>7885</v>
      </c>
      <c r="C261">
        <v>-9.8159510000000001</v>
      </c>
      <c r="D261">
        <f t="shared" si="8"/>
        <v>-5.8059510000000003</v>
      </c>
      <c r="F261">
        <f t="shared" si="9"/>
        <v>-5.3159510000000001</v>
      </c>
    </row>
    <row r="262" spans="1:6">
      <c r="A262" t="s">
        <v>74</v>
      </c>
      <c r="B262">
        <v>7895</v>
      </c>
      <c r="C262">
        <v>-9.77285</v>
      </c>
      <c r="D262">
        <f t="shared" si="8"/>
        <v>-5.7628500000000003</v>
      </c>
      <c r="F262">
        <f t="shared" si="9"/>
        <v>-5.27285</v>
      </c>
    </row>
    <row r="263" spans="1:6">
      <c r="A263" t="s">
        <v>74</v>
      </c>
      <c r="B263">
        <v>7905</v>
      </c>
      <c r="C263">
        <v>-9.8372679999999999</v>
      </c>
      <c r="D263">
        <f t="shared" si="8"/>
        <v>-5.8272680000000001</v>
      </c>
      <c r="F263">
        <f t="shared" si="9"/>
        <v>-5.3372679999999999</v>
      </c>
    </row>
    <row r="264" spans="1:6">
      <c r="A264" t="s">
        <v>74</v>
      </c>
      <c r="B264">
        <v>7915</v>
      </c>
      <c r="C264">
        <v>-9.868188</v>
      </c>
      <c r="D264">
        <f t="shared" si="8"/>
        <v>-5.8581880000000002</v>
      </c>
      <c r="F264">
        <f t="shared" si="9"/>
        <v>-5.368188</v>
      </c>
    </row>
    <row r="265" spans="1:6">
      <c r="A265" t="s">
        <v>74</v>
      </c>
      <c r="B265">
        <v>7925</v>
      </c>
      <c r="C265">
        <v>-9.8715580000000003</v>
      </c>
      <c r="D265">
        <f t="shared" si="8"/>
        <v>-5.8615580000000005</v>
      </c>
      <c r="F265">
        <f t="shared" si="9"/>
        <v>-5.3715580000000003</v>
      </c>
    </row>
    <row r="266" spans="1:6">
      <c r="A266" t="s">
        <v>74</v>
      </c>
      <c r="B266">
        <v>7935</v>
      </c>
      <c r="C266">
        <v>-9.874841</v>
      </c>
      <c r="D266">
        <f t="shared" si="8"/>
        <v>-5.8648410000000002</v>
      </c>
      <c r="F266">
        <f t="shared" si="9"/>
        <v>-5.374841</v>
      </c>
    </row>
    <row r="267" spans="1:6">
      <c r="A267" t="s">
        <v>74</v>
      </c>
      <c r="B267">
        <v>7945</v>
      </c>
      <c r="C267">
        <v>-9.8500490000000003</v>
      </c>
      <c r="D267">
        <f t="shared" si="8"/>
        <v>-5.8400490000000005</v>
      </c>
      <c r="F267">
        <f t="shared" si="9"/>
        <v>-5.3500490000000003</v>
      </c>
    </row>
    <row r="268" spans="1:6">
      <c r="A268" t="s">
        <v>74</v>
      </c>
      <c r="B268">
        <v>7955</v>
      </c>
      <c r="C268">
        <v>-9.7896429999999999</v>
      </c>
      <c r="D268">
        <f t="shared" si="8"/>
        <v>-5.7796430000000001</v>
      </c>
      <c r="F268">
        <f t="shared" si="9"/>
        <v>-5.2896429999999999</v>
      </c>
    </row>
    <row r="269" spans="1:6">
      <c r="A269" t="s">
        <v>74</v>
      </c>
      <c r="B269">
        <v>7965</v>
      </c>
      <c r="C269">
        <v>-9.6585459999999994</v>
      </c>
      <c r="D269">
        <f t="shared" si="8"/>
        <v>-5.6485459999999996</v>
      </c>
      <c r="F269">
        <f t="shared" si="9"/>
        <v>-5.1585459999999994</v>
      </c>
    </row>
    <row r="270" spans="1:6">
      <c r="A270" t="s">
        <v>74</v>
      </c>
      <c r="B270">
        <v>7975</v>
      </c>
      <c r="C270">
        <v>-9.6650880000000008</v>
      </c>
      <c r="D270">
        <f t="shared" si="8"/>
        <v>-5.655088000000001</v>
      </c>
      <c r="F270">
        <f t="shared" si="9"/>
        <v>-5.1650880000000008</v>
      </c>
    </row>
    <row r="271" spans="1:6">
      <c r="A271" t="s">
        <v>74</v>
      </c>
      <c r="B271">
        <v>7985</v>
      </c>
      <c r="C271">
        <v>-9.8197170000000007</v>
      </c>
      <c r="D271">
        <f t="shared" si="8"/>
        <v>-5.8097170000000009</v>
      </c>
      <c r="F271">
        <f t="shared" si="9"/>
        <v>-5.3197170000000007</v>
      </c>
    </row>
    <row r="272" spans="1:6">
      <c r="A272" t="s">
        <v>74</v>
      </c>
      <c r="B272">
        <v>7995</v>
      </c>
      <c r="C272">
        <v>-9.9349159999999994</v>
      </c>
      <c r="D272">
        <f t="shared" si="8"/>
        <v>-5.9249159999999996</v>
      </c>
      <c r="F272">
        <f t="shared" si="9"/>
        <v>-5.4349159999999994</v>
      </c>
    </row>
    <row r="273" spans="1:6">
      <c r="A273" t="s">
        <v>74</v>
      </c>
      <c r="B273">
        <v>8005</v>
      </c>
      <c r="C273">
        <v>-9.8880119999999998</v>
      </c>
      <c r="D273">
        <f t="shared" si="8"/>
        <v>-5.878012</v>
      </c>
      <c r="F273">
        <f t="shared" si="9"/>
        <v>-5.3880119999999998</v>
      </c>
    </row>
    <row r="274" spans="1:6">
      <c r="A274" t="s">
        <v>74</v>
      </c>
      <c r="B274">
        <v>8015</v>
      </c>
      <c r="C274">
        <v>-9.8269330000000004</v>
      </c>
      <c r="D274">
        <f t="shared" si="8"/>
        <v>-5.8169330000000006</v>
      </c>
      <c r="F274">
        <f t="shared" si="9"/>
        <v>-5.3269330000000004</v>
      </c>
    </row>
    <row r="275" spans="1:6">
      <c r="A275" t="s">
        <v>74</v>
      </c>
      <c r="B275">
        <v>8025</v>
      </c>
      <c r="C275">
        <v>-9.8764149999999997</v>
      </c>
      <c r="D275">
        <f t="shared" si="8"/>
        <v>-5.8664149999999999</v>
      </c>
      <c r="F275">
        <f t="shared" si="9"/>
        <v>-5.3764149999999997</v>
      </c>
    </row>
    <row r="276" spans="1:6">
      <c r="A276" t="s">
        <v>74</v>
      </c>
      <c r="B276">
        <v>8035</v>
      </c>
      <c r="C276">
        <v>-9.9795010000000008</v>
      </c>
      <c r="D276">
        <f t="shared" si="8"/>
        <v>-5.9695010000000011</v>
      </c>
      <c r="F276">
        <f t="shared" si="9"/>
        <v>-5.4795010000000008</v>
      </c>
    </row>
    <row r="277" spans="1:6">
      <c r="A277" t="s">
        <v>74</v>
      </c>
      <c r="B277">
        <v>8045</v>
      </c>
      <c r="C277">
        <v>-10.033106</v>
      </c>
      <c r="D277">
        <f t="shared" si="8"/>
        <v>-6.0231060000000003</v>
      </c>
      <c r="F277">
        <f t="shared" si="9"/>
        <v>-5.5331060000000001</v>
      </c>
    </row>
    <row r="278" spans="1:6">
      <c r="A278" t="s">
        <v>74</v>
      </c>
      <c r="B278">
        <v>8055</v>
      </c>
      <c r="C278">
        <v>-9.9846559999999993</v>
      </c>
      <c r="D278">
        <f t="shared" si="8"/>
        <v>-5.9746559999999995</v>
      </c>
      <c r="F278">
        <f t="shared" si="9"/>
        <v>-5.4846559999999993</v>
      </c>
    </row>
    <row r="279" spans="1:6">
      <c r="A279" t="s">
        <v>74</v>
      </c>
      <c r="B279">
        <v>8065</v>
      </c>
      <c r="C279">
        <v>-9.9365489999999994</v>
      </c>
      <c r="D279">
        <f t="shared" si="8"/>
        <v>-5.9265489999999996</v>
      </c>
      <c r="F279">
        <f t="shared" si="9"/>
        <v>-5.4365489999999994</v>
      </c>
    </row>
    <row r="280" spans="1:6">
      <c r="A280" t="s">
        <v>74</v>
      </c>
      <c r="B280">
        <v>8075</v>
      </c>
      <c r="C280">
        <v>-9.9202270000000006</v>
      </c>
      <c r="D280">
        <f t="shared" si="8"/>
        <v>-5.9102270000000008</v>
      </c>
      <c r="F280">
        <f t="shared" si="9"/>
        <v>-5.4202270000000006</v>
      </c>
    </row>
    <row r="281" spans="1:6">
      <c r="A281" t="s">
        <v>74</v>
      </c>
      <c r="B281">
        <v>8085</v>
      </c>
      <c r="C281">
        <v>-9.9116359999999997</v>
      </c>
      <c r="D281">
        <f t="shared" si="8"/>
        <v>-5.9016359999999999</v>
      </c>
      <c r="F281">
        <f t="shared" si="9"/>
        <v>-5.4116359999999997</v>
      </c>
    </row>
    <row r="282" spans="1:6">
      <c r="A282" t="s">
        <v>74</v>
      </c>
      <c r="B282">
        <v>8095</v>
      </c>
      <c r="C282">
        <v>-9.9356899999999992</v>
      </c>
      <c r="D282">
        <f t="shared" si="8"/>
        <v>-5.9256899999999995</v>
      </c>
      <c r="F282">
        <f t="shared" si="9"/>
        <v>-5.4356899999999992</v>
      </c>
    </row>
    <row r="283" spans="1:6">
      <c r="A283" t="s">
        <v>74</v>
      </c>
      <c r="B283">
        <v>8105</v>
      </c>
      <c r="C283">
        <v>-9.9923870000000008</v>
      </c>
      <c r="D283">
        <f t="shared" si="8"/>
        <v>-5.982387000000001</v>
      </c>
      <c r="F283">
        <f t="shared" si="9"/>
        <v>-5.4923870000000008</v>
      </c>
    </row>
    <row r="284" spans="1:6">
      <c r="A284" t="s">
        <v>74</v>
      </c>
      <c r="B284">
        <v>8115</v>
      </c>
      <c r="C284">
        <v>-10.089031</v>
      </c>
      <c r="D284">
        <f t="shared" si="8"/>
        <v>-6.0790310000000005</v>
      </c>
      <c r="F284">
        <f t="shared" si="9"/>
        <v>-5.5890310000000003</v>
      </c>
    </row>
    <row r="285" spans="1:6">
      <c r="A285" t="s">
        <v>74</v>
      </c>
      <c r="B285">
        <v>8125</v>
      </c>
      <c r="C285">
        <v>-10.225619999999999</v>
      </c>
      <c r="D285">
        <f t="shared" si="8"/>
        <v>-6.2156199999999995</v>
      </c>
      <c r="F285">
        <f t="shared" si="9"/>
        <v>-5.7256199999999993</v>
      </c>
    </row>
    <row r="286" spans="1:6">
      <c r="A286" t="s">
        <v>74</v>
      </c>
      <c r="B286">
        <v>8135</v>
      </c>
      <c r="C286">
        <v>-10.362209999999999</v>
      </c>
      <c r="D286">
        <f t="shared" si="8"/>
        <v>-6.3522099999999995</v>
      </c>
      <c r="F286">
        <f t="shared" si="9"/>
        <v>-5.8622099999999993</v>
      </c>
    </row>
    <row r="287" spans="1:6">
      <c r="A287" t="s">
        <v>74</v>
      </c>
      <c r="B287">
        <v>8145</v>
      </c>
      <c r="C287">
        <v>-10.498799</v>
      </c>
      <c r="D287">
        <f t="shared" si="8"/>
        <v>-6.4887990000000002</v>
      </c>
      <c r="F287">
        <f t="shared" si="9"/>
        <v>-5.998799</v>
      </c>
    </row>
    <row r="288" spans="1:6">
      <c r="A288" t="s">
        <v>74</v>
      </c>
      <c r="B288">
        <v>8155</v>
      </c>
      <c r="C288">
        <v>-10.590287999999999</v>
      </c>
      <c r="D288">
        <f t="shared" si="8"/>
        <v>-6.5802879999999995</v>
      </c>
      <c r="F288">
        <f t="shared" si="9"/>
        <v>-6.0902879999999993</v>
      </c>
    </row>
    <row r="289" spans="1:6">
      <c r="A289" t="s">
        <v>74</v>
      </c>
      <c r="B289">
        <v>8165</v>
      </c>
      <c r="C289">
        <v>-10.636677000000001</v>
      </c>
      <c r="D289">
        <f t="shared" si="8"/>
        <v>-6.6266770000000008</v>
      </c>
      <c r="F289">
        <f t="shared" si="9"/>
        <v>-6.1366770000000006</v>
      </c>
    </row>
    <row r="290" spans="1:6">
      <c r="A290" t="s">
        <v>74</v>
      </c>
      <c r="B290">
        <v>8175</v>
      </c>
      <c r="C290">
        <v>-10.659872</v>
      </c>
      <c r="D290">
        <f t="shared" si="8"/>
        <v>-6.6498720000000002</v>
      </c>
      <c r="F290">
        <f t="shared" si="9"/>
        <v>-6.159872</v>
      </c>
    </row>
    <row r="291" spans="1:6">
      <c r="A291" t="s">
        <v>74</v>
      </c>
      <c r="B291">
        <v>8185</v>
      </c>
      <c r="C291">
        <v>-10.659872</v>
      </c>
      <c r="D291">
        <f t="shared" si="8"/>
        <v>-6.6498720000000002</v>
      </c>
      <c r="F291">
        <f t="shared" si="9"/>
        <v>-6.159872</v>
      </c>
    </row>
    <row r="292" spans="1:6">
      <c r="A292" t="s">
        <v>74</v>
      </c>
      <c r="B292">
        <v>8195</v>
      </c>
      <c r="C292">
        <v>-10.693375</v>
      </c>
      <c r="D292">
        <f t="shared" si="8"/>
        <v>-6.6833749999999998</v>
      </c>
      <c r="F292">
        <f t="shared" si="9"/>
        <v>-6.1933749999999996</v>
      </c>
    </row>
    <row r="293" spans="1:6">
      <c r="A293" t="s">
        <v>74</v>
      </c>
      <c r="B293">
        <v>8205</v>
      </c>
      <c r="C293">
        <v>-10.760381000000001</v>
      </c>
      <c r="D293">
        <f t="shared" si="8"/>
        <v>-6.7503810000000009</v>
      </c>
      <c r="F293">
        <f t="shared" si="9"/>
        <v>-6.2603810000000006</v>
      </c>
    </row>
    <row r="294" spans="1:6">
      <c r="A294" t="s">
        <v>74</v>
      </c>
      <c r="B294">
        <v>8215</v>
      </c>
      <c r="C294">
        <v>-10.769830000000001</v>
      </c>
      <c r="D294">
        <f t="shared" si="8"/>
        <v>-6.7598300000000009</v>
      </c>
      <c r="F294">
        <f t="shared" si="9"/>
        <v>-6.2698300000000007</v>
      </c>
    </row>
    <row r="295" spans="1:6">
      <c r="A295" t="s">
        <v>74</v>
      </c>
      <c r="B295">
        <v>8225</v>
      </c>
      <c r="C295">
        <v>-10.725159</v>
      </c>
      <c r="D295">
        <f t="shared" si="8"/>
        <v>-6.7151589999999999</v>
      </c>
      <c r="F295">
        <f t="shared" si="9"/>
        <v>-6.2251589999999997</v>
      </c>
    </row>
    <row r="296" spans="1:6">
      <c r="A296" t="s">
        <v>74</v>
      </c>
      <c r="B296">
        <v>8235</v>
      </c>
      <c r="C296">
        <v>-10.701105999999999</v>
      </c>
      <c r="D296">
        <f t="shared" si="8"/>
        <v>-6.6911059999999996</v>
      </c>
      <c r="F296">
        <f t="shared" si="9"/>
        <v>-6.2011059999999993</v>
      </c>
    </row>
    <row r="297" spans="1:6">
      <c r="A297" t="s">
        <v>74</v>
      </c>
      <c r="B297">
        <v>8245</v>
      </c>
      <c r="C297">
        <v>-10.488061</v>
      </c>
      <c r="D297">
        <f t="shared" si="8"/>
        <v>-6.4780610000000003</v>
      </c>
      <c r="F297">
        <f t="shared" si="9"/>
        <v>-5.9880610000000001</v>
      </c>
    </row>
    <row r="298" spans="1:6">
      <c r="A298" t="s">
        <v>74</v>
      </c>
      <c r="B298">
        <v>8255</v>
      </c>
      <c r="C298">
        <v>-10.121245</v>
      </c>
      <c r="D298">
        <f t="shared" si="8"/>
        <v>-6.1112450000000003</v>
      </c>
      <c r="F298">
        <f t="shared" si="9"/>
        <v>-5.621245</v>
      </c>
    </row>
    <row r="299" spans="1:6">
      <c r="A299" t="s">
        <v>74</v>
      </c>
      <c r="B299">
        <v>8265</v>
      </c>
      <c r="C299">
        <v>-9.9863739999999996</v>
      </c>
      <c r="D299">
        <f t="shared" si="8"/>
        <v>-5.9763739999999999</v>
      </c>
      <c r="F299">
        <f t="shared" si="9"/>
        <v>-5.4863739999999996</v>
      </c>
    </row>
    <row r="300" spans="1:6">
      <c r="A300" t="s">
        <v>74</v>
      </c>
      <c r="B300">
        <v>8275</v>
      </c>
      <c r="C300">
        <v>-9.9987539999999999</v>
      </c>
      <c r="D300">
        <f t="shared" si="8"/>
        <v>-5.9887540000000001</v>
      </c>
      <c r="F300">
        <f t="shared" si="9"/>
        <v>-5.4987539999999999</v>
      </c>
    </row>
    <row r="301" spans="1:6">
      <c r="A301" t="s">
        <v>74</v>
      </c>
      <c r="B301">
        <v>8285</v>
      </c>
      <c r="C301">
        <v>-10.110488999999999</v>
      </c>
      <c r="D301">
        <f t="shared" si="8"/>
        <v>-6.1004889999999996</v>
      </c>
      <c r="F301">
        <f t="shared" si="9"/>
        <v>-5.6104889999999994</v>
      </c>
    </row>
    <row r="302" spans="1:6">
      <c r="A302" t="s">
        <v>74</v>
      </c>
      <c r="B302">
        <v>8295</v>
      </c>
      <c r="C302">
        <v>-10.128522</v>
      </c>
      <c r="D302">
        <f t="shared" si="8"/>
        <v>-6.1185220000000005</v>
      </c>
      <c r="F302">
        <f t="shared" si="9"/>
        <v>-5.6285220000000002</v>
      </c>
    </row>
    <row r="303" spans="1:6">
      <c r="A303" t="s">
        <v>74</v>
      </c>
      <c r="B303">
        <v>8305</v>
      </c>
      <c r="C303">
        <v>-10.122154999999999</v>
      </c>
      <c r="D303">
        <f t="shared" si="8"/>
        <v>-6.1121549999999996</v>
      </c>
      <c r="F303">
        <f t="shared" si="9"/>
        <v>-5.6221549999999993</v>
      </c>
    </row>
    <row r="304" spans="1:6">
      <c r="A304" t="s">
        <v>74</v>
      </c>
      <c r="B304">
        <v>8315</v>
      </c>
      <c r="C304">
        <v>-10.117476999999999</v>
      </c>
      <c r="D304">
        <f t="shared" si="8"/>
        <v>-6.1074769999999994</v>
      </c>
      <c r="F304">
        <f t="shared" si="9"/>
        <v>-5.6174769999999992</v>
      </c>
    </row>
    <row r="305" spans="1:6">
      <c r="A305" t="s">
        <v>74</v>
      </c>
      <c r="B305">
        <v>8325</v>
      </c>
      <c r="C305">
        <v>-10.215842</v>
      </c>
      <c r="D305">
        <f t="shared" si="8"/>
        <v>-6.2058420000000005</v>
      </c>
      <c r="F305">
        <f t="shared" si="9"/>
        <v>-5.7158420000000003</v>
      </c>
    </row>
    <row r="306" spans="1:6">
      <c r="A306" t="s">
        <v>74</v>
      </c>
      <c r="B306">
        <v>8335</v>
      </c>
      <c r="C306">
        <v>-10.342701</v>
      </c>
      <c r="D306">
        <f t="shared" si="8"/>
        <v>-6.3327010000000001</v>
      </c>
      <c r="F306">
        <f t="shared" si="9"/>
        <v>-5.8427009999999999</v>
      </c>
    </row>
    <row r="307" spans="1:6">
      <c r="A307" t="s">
        <v>74</v>
      </c>
      <c r="B307">
        <v>8345</v>
      </c>
      <c r="C307">
        <v>-10.293005000000001</v>
      </c>
      <c r="D307">
        <f t="shared" si="8"/>
        <v>-6.2830050000000011</v>
      </c>
      <c r="F307">
        <f t="shared" si="9"/>
        <v>-5.7930050000000008</v>
      </c>
    </row>
    <row r="308" spans="1:6">
      <c r="A308" t="s">
        <v>74</v>
      </c>
      <c r="B308">
        <v>8355</v>
      </c>
      <c r="C308">
        <v>-10.247873</v>
      </c>
      <c r="D308">
        <f t="shared" si="8"/>
        <v>-6.2378730000000004</v>
      </c>
      <c r="F308">
        <f t="shared" si="9"/>
        <v>-5.7478730000000002</v>
      </c>
    </row>
    <row r="309" spans="1:6">
      <c r="A309" t="s">
        <v>74</v>
      </c>
      <c r="B309">
        <v>8365</v>
      </c>
      <c r="C309">
        <v>-10.252464</v>
      </c>
      <c r="D309">
        <f t="shared" si="8"/>
        <v>-6.242464</v>
      </c>
      <c r="F309">
        <f t="shared" si="9"/>
        <v>-5.7524639999999998</v>
      </c>
    </row>
    <row r="310" spans="1:6">
      <c r="A310" t="s">
        <v>74</v>
      </c>
      <c r="B310">
        <v>8375</v>
      </c>
      <c r="C310">
        <v>-10.342578</v>
      </c>
      <c r="D310">
        <f t="shared" si="8"/>
        <v>-6.3325779999999998</v>
      </c>
      <c r="F310">
        <f t="shared" si="9"/>
        <v>-5.8425779999999996</v>
      </c>
    </row>
    <row r="311" spans="1:6">
      <c r="A311" t="s">
        <v>74</v>
      </c>
      <c r="B311">
        <v>8385</v>
      </c>
      <c r="C311">
        <v>-10.382903000000001</v>
      </c>
      <c r="D311">
        <f t="shared" si="8"/>
        <v>-6.3729030000000009</v>
      </c>
      <c r="F311">
        <f t="shared" si="9"/>
        <v>-5.8829030000000007</v>
      </c>
    </row>
    <row r="312" spans="1:6">
      <c r="A312" t="s">
        <v>74</v>
      </c>
      <c r="B312">
        <v>8395</v>
      </c>
      <c r="C312">
        <v>-10.161318</v>
      </c>
      <c r="D312">
        <f t="shared" si="8"/>
        <v>-6.1513179999999998</v>
      </c>
      <c r="F312">
        <f t="shared" si="9"/>
        <v>-5.6613179999999996</v>
      </c>
    </row>
    <row r="313" spans="1:6">
      <c r="A313" t="s">
        <v>74</v>
      </c>
      <c r="B313">
        <v>8405</v>
      </c>
      <c r="C313">
        <v>-10.016794000000001</v>
      </c>
      <c r="D313">
        <f t="shared" si="8"/>
        <v>-6.0067940000000011</v>
      </c>
      <c r="F313">
        <f t="shared" si="9"/>
        <v>-5.5167940000000009</v>
      </c>
    </row>
    <row r="314" spans="1:6">
      <c r="A314" t="s">
        <v>74</v>
      </c>
      <c r="B314">
        <v>8415</v>
      </c>
      <c r="C314">
        <v>-10.003410000000001</v>
      </c>
      <c r="D314">
        <f t="shared" si="8"/>
        <v>-5.9934100000000008</v>
      </c>
      <c r="F314">
        <f t="shared" si="9"/>
        <v>-5.5034100000000006</v>
      </c>
    </row>
    <row r="315" spans="1:6">
      <c r="A315" t="s">
        <v>74</v>
      </c>
      <c r="B315">
        <v>8425</v>
      </c>
      <c r="C315">
        <v>-10.397911000000001</v>
      </c>
      <c r="D315">
        <f t="shared" si="8"/>
        <v>-6.3879110000000008</v>
      </c>
      <c r="F315">
        <f t="shared" si="9"/>
        <v>-5.8979110000000006</v>
      </c>
    </row>
    <row r="316" spans="1:6">
      <c r="A316" t="s">
        <v>74</v>
      </c>
      <c r="B316">
        <v>8435</v>
      </c>
      <c r="C316">
        <v>-10.550093</v>
      </c>
      <c r="D316">
        <f t="shared" si="8"/>
        <v>-6.5400930000000006</v>
      </c>
      <c r="F316">
        <f t="shared" si="9"/>
        <v>-6.0500930000000004</v>
      </c>
    </row>
    <row r="317" spans="1:6">
      <c r="A317" t="s">
        <v>74</v>
      </c>
      <c r="B317">
        <v>8445</v>
      </c>
      <c r="C317">
        <v>-10.051076999999999</v>
      </c>
      <c r="D317">
        <f t="shared" si="8"/>
        <v>-6.0410769999999996</v>
      </c>
      <c r="F317">
        <f t="shared" si="9"/>
        <v>-5.5510769999999994</v>
      </c>
    </row>
    <row r="318" spans="1:6">
      <c r="A318" t="s">
        <v>74</v>
      </c>
      <c r="B318">
        <v>8455</v>
      </c>
      <c r="C318">
        <v>-9.933567</v>
      </c>
      <c r="D318">
        <f t="shared" si="8"/>
        <v>-5.9235670000000002</v>
      </c>
      <c r="F318">
        <f t="shared" si="9"/>
        <v>-5.433567</v>
      </c>
    </row>
    <row r="319" spans="1:6">
      <c r="A319" t="s">
        <v>74</v>
      </c>
      <c r="B319">
        <v>8465</v>
      </c>
      <c r="C319">
        <v>-10.016339</v>
      </c>
      <c r="D319">
        <f t="shared" si="8"/>
        <v>-6.0063390000000005</v>
      </c>
      <c r="F319">
        <f t="shared" si="9"/>
        <v>-5.5163390000000003</v>
      </c>
    </row>
    <row r="320" spans="1:6">
      <c r="A320" t="s">
        <v>74</v>
      </c>
      <c r="B320">
        <v>8475</v>
      </c>
      <c r="C320">
        <v>-10.099111000000001</v>
      </c>
      <c r="D320">
        <f t="shared" si="8"/>
        <v>-6.0891110000000008</v>
      </c>
      <c r="F320">
        <f t="shared" si="9"/>
        <v>-5.5991110000000006</v>
      </c>
    </row>
    <row r="321" spans="1:6">
      <c r="A321" t="s">
        <v>74</v>
      </c>
      <c r="B321">
        <v>8485</v>
      </c>
      <c r="C321">
        <v>-10.066381</v>
      </c>
      <c r="D321">
        <f t="shared" si="8"/>
        <v>-6.056381</v>
      </c>
      <c r="F321">
        <f t="shared" si="9"/>
        <v>-5.5663809999999998</v>
      </c>
    </row>
    <row r="322" spans="1:6">
      <c r="A322" t="s">
        <v>74</v>
      </c>
      <c r="B322">
        <v>8495</v>
      </c>
      <c r="C322">
        <v>-9.9276549999999997</v>
      </c>
      <c r="D322">
        <f t="shared" ref="D322:D385" si="10">$C322-$E$6</f>
        <v>-5.9176549999999999</v>
      </c>
      <c r="F322">
        <f t="shared" si="9"/>
        <v>-5.4276549999999997</v>
      </c>
    </row>
    <row r="323" spans="1:6">
      <c r="A323" t="s">
        <v>74</v>
      </c>
      <c r="B323">
        <v>8505</v>
      </c>
      <c r="C323">
        <v>-10.216297000000001</v>
      </c>
      <c r="D323">
        <f t="shared" si="10"/>
        <v>-6.2062970000000011</v>
      </c>
      <c r="F323">
        <f t="shared" ref="F323:F386" si="11">$C323-$G$6</f>
        <v>-5.7162970000000008</v>
      </c>
    </row>
    <row r="324" spans="1:6">
      <c r="A324" t="s">
        <v>74</v>
      </c>
      <c r="B324">
        <v>8515</v>
      </c>
      <c r="C324">
        <v>-10.417249999999999</v>
      </c>
      <c r="D324">
        <f t="shared" si="10"/>
        <v>-6.4072499999999994</v>
      </c>
      <c r="F324">
        <f t="shared" si="11"/>
        <v>-5.9172499999999992</v>
      </c>
    </row>
    <row r="325" spans="1:6">
      <c r="A325" t="s">
        <v>74</v>
      </c>
      <c r="B325">
        <v>8525</v>
      </c>
      <c r="C325">
        <v>-10.014939</v>
      </c>
      <c r="D325">
        <f t="shared" si="10"/>
        <v>-6.0049390000000002</v>
      </c>
      <c r="F325">
        <f t="shared" si="11"/>
        <v>-5.514939</v>
      </c>
    </row>
    <row r="326" spans="1:6">
      <c r="A326" t="s">
        <v>74</v>
      </c>
      <c r="B326">
        <v>8535</v>
      </c>
      <c r="C326">
        <v>-9.8276000000000003</v>
      </c>
      <c r="D326">
        <f t="shared" si="10"/>
        <v>-5.8176000000000005</v>
      </c>
      <c r="F326">
        <f t="shared" si="11"/>
        <v>-5.3276000000000003</v>
      </c>
    </row>
    <row r="327" spans="1:6">
      <c r="A327" t="s">
        <v>74</v>
      </c>
      <c r="B327">
        <v>8545</v>
      </c>
      <c r="C327">
        <v>-9.8228069999999992</v>
      </c>
      <c r="D327">
        <f t="shared" si="10"/>
        <v>-5.8128069999999994</v>
      </c>
      <c r="F327">
        <f t="shared" si="11"/>
        <v>-5.3228069999999992</v>
      </c>
    </row>
    <row r="328" spans="1:6">
      <c r="A328" t="s">
        <v>74</v>
      </c>
      <c r="B328">
        <v>8555</v>
      </c>
      <c r="C328">
        <v>-9.8705029999999994</v>
      </c>
      <c r="D328">
        <f t="shared" si="10"/>
        <v>-5.8605029999999996</v>
      </c>
      <c r="F328">
        <f t="shared" si="11"/>
        <v>-5.3705029999999994</v>
      </c>
    </row>
    <row r="329" spans="1:6">
      <c r="A329" t="s">
        <v>74</v>
      </c>
      <c r="B329">
        <v>8565</v>
      </c>
      <c r="C329">
        <v>-9.9090950000000007</v>
      </c>
      <c r="D329">
        <f t="shared" si="10"/>
        <v>-5.8990950000000009</v>
      </c>
      <c r="F329">
        <f t="shared" si="11"/>
        <v>-5.4090950000000007</v>
      </c>
    </row>
    <row r="330" spans="1:6">
      <c r="A330" t="s">
        <v>74</v>
      </c>
      <c r="B330">
        <v>8575</v>
      </c>
      <c r="C330">
        <v>-9.9138160000000006</v>
      </c>
      <c r="D330">
        <f t="shared" si="10"/>
        <v>-5.9038160000000008</v>
      </c>
      <c r="F330">
        <f t="shared" si="11"/>
        <v>-5.4138160000000006</v>
      </c>
    </row>
    <row r="331" spans="1:6">
      <c r="A331" t="s">
        <v>74</v>
      </c>
      <c r="B331">
        <v>8585</v>
      </c>
      <c r="C331">
        <v>-9.8659549999999996</v>
      </c>
      <c r="D331">
        <f t="shared" si="10"/>
        <v>-5.8559549999999998</v>
      </c>
      <c r="F331">
        <f t="shared" si="11"/>
        <v>-5.3659549999999996</v>
      </c>
    </row>
    <row r="332" spans="1:6">
      <c r="A332" t="s">
        <v>74</v>
      </c>
      <c r="B332">
        <v>8595</v>
      </c>
      <c r="C332">
        <v>-9.8325169999999993</v>
      </c>
      <c r="D332">
        <f t="shared" si="10"/>
        <v>-5.8225169999999995</v>
      </c>
      <c r="F332">
        <f t="shared" si="11"/>
        <v>-5.3325169999999993</v>
      </c>
    </row>
    <row r="333" spans="1:6">
      <c r="A333" t="s">
        <v>74</v>
      </c>
      <c r="B333">
        <v>8605</v>
      </c>
      <c r="C333">
        <v>-9.9396310000000003</v>
      </c>
      <c r="D333">
        <f t="shared" si="10"/>
        <v>-5.9296310000000005</v>
      </c>
      <c r="F333">
        <f t="shared" si="11"/>
        <v>-5.4396310000000003</v>
      </c>
    </row>
    <row r="334" spans="1:6">
      <c r="A334" t="s">
        <v>74</v>
      </c>
      <c r="B334">
        <v>8615</v>
      </c>
      <c r="C334">
        <v>-10.030362999999999</v>
      </c>
      <c r="D334">
        <f t="shared" si="10"/>
        <v>-6.0203629999999997</v>
      </c>
      <c r="F334">
        <f t="shared" si="11"/>
        <v>-5.5303629999999995</v>
      </c>
    </row>
    <row r="335" spans="1:6">
      <c r="A335" t="s">
        <v>77</v>
      </c>
      <c r="B335">
        <v>8625</v>
      </c>
      <c r="D335">
        <f t="shared" si="10"/>
        <v>4.01</v>
      </c>
      <c r="F335">
        <f t="shared" si="11"/>
        <v>4.5</v>
      </c>
    </row>
    <row r="336" spans="1:6">
      <c r="A336" t="s">
        <v>77</v>
      </c>
      <c r="B336">
        <v>8635</v>
      </c>
      <c r="D336">
        <f t="shared" si="10"/>
        <v>4.01</v>
      </c>
      <c r="F336">
        <f t="shared" si="11"/>
        <v>4.5</v>
      </c>
    </row>
    <row r="337" spans="1:6">
      <c r="A337" t="s">
        <v>77</v>
      </c>
      <c r="B337">
        <v>8645</v>
      </c>
      <c r="D337">
        <f t="shared" si="10"/>
        <v>4.01</v>
      </c>
      <c r="F337">
        <f t="shared" si="11"/>
        <v>4.5</v>
      </c>
    </row>
    <row r="338" spans="1:6">
      <c r="A338" t="s">
        <v>77</v>
      </c>
      <c r="B338">
        <v>8655</v>
      </c>
      <c r="D338">
        <f t="shared" si="10"/>
        <v>4.01</v>
      </c>
      <c r="F338">
        <f t="shared" si="11"/>
        <v>4.5</v>
      </c>
    </row>
    <row r="339" spans="1:6">
      <c r="A339" t="s">
        <v>77</v>
      </c>
      <c r="B339">
        <v>8665</v>
      </c>
      <c r="D339">
        <f t="shared" si="10"/>
        <v>4.01</v>
      </c>
      <c r="F339">
        <f t="shared" si="11"/>
        <v>4.5</v>
      </c>
    </row>
    <row r="340" spans="1:6">
      <c r="A340" t="s">
        <v>77</v>
      </c>
      <c r="B340">
        <v>8675</v>
      </c>
      <c r="D340">
        <f t="shared" si="10"/>
        <v>4.01</v>
      </c>
      <c r="F340">
        <f t="shared" si="11"/>
        <v>4.5</v>
      </c>
    </row>
    <row r="341" spans="1:6">
      <c r="A341" t="s">
        <v>77</v>
      </c>
      <c r="B341">
        <v>8685</v>
      </c>
      <c r="D341">
        <f t="shared" si="10"/>
        <v>4.01</v>
      </c>
      <c r="F341">
        <f t="shared" si="11"/>
        <v>4.5</v>
      </c>
    </row>
    <row r="342" spans="1:6">
      <c r="A342" t="s">
        <v>77</v>
      </c>
      <c r="B342">
        <v>8695</v>
      </c>
      <c r="D342">
        <f t="shared" si="10"/>
        <v>4.01</v>
      </c>
      <c r="F342">
        <f t="shared" si="11"/>
        <v>4.5</v>
      </c>
    </row>
    <row r="343" spans="1:6">
      <c r="A343" t="s">
        <v>77</v>
      </c>
      <c r="B343">
        <v>8705</v>
      </c>
      <c r="D343">
        <f t="shared" si="10"/>
        <v>4.01</v>
      </c>
      <c r="F343">
        <f t="shared" si="11"/>
        <v>4.5</v>
      </c>
    </row>
    <row r="344" spans="1:6">
      <c r="A344" t="s">
        <v>77</v>
      </c>
      <c r="B344">
        <v>8715</v>
      </c>
      <c r="D344">
        <f t="shared" si="10"/>
        <v>4.01</v>
      </c>
      <c r="F344">
        <f t="shared" si="11"/>
        <v>4.5</v>
      </c>
    </row>
    <row r="345" spans="1:6">
      <c r="A345" t="s">
        <v>77</v>
      </c>
      <c r="B345">
        <v>8725</v>
      </c>
      <c r="D345">
        <f t="shared" si="10"/>
        <v>4.01</v>
      </c>
      <c r="F345">
        <f t="shared" si="11"/>
        <v>4.5</v>
      </c>
    </row>
    <row r="346" spans="1:6">
      <c r="A346" t="s">
        <v>77</v>
      </c>
      <c r="B346">
        <v>8735</v>
      </c>
      <c r="D346">
        <f t="shared" si="10"/>
        <v>4.01</v>
      </c>
      <c r="F346">
        <f t="shared" si="11"/>
        <v>4.5</v>
      </c>
    </row>
    <row r="347" spans="1:6">
      <c r="A347" t="s">
        <v>77</v>
      </c>
      <c r="B347">
        <v>8745</v>
      </c>
      <c r="D347">
        <f t="shared" si="10"/>
        <v>4.01</v>
      </c>
      <c r="F347">
        <f t="shared" si="11"/>
        <v>4.5</v>
      </c>
    </row>
    <row r="348" spans="1:6">
      <c r="A348" t="s">
        <v>77</v>
      </c>
      <c r="B348">
        <v>8755</v>
      </c>
      <c r="D348">
        <f t="shared" si="10"/>
        <v>4.01</v>
      </c>
      <c r="F348">
        <f t="shared" si="11"/>
        <v>4.5</v>
      </c>
    </row>
    <row r="349" spans="1:6">
      <c r="A349" t="s">
        <v>77</v>
      </c>
      <c r="B349">
        <v>8765</v>
      </c>
      <c r="D349">
        <f t="shared" si="10"/>
        <v>4.01</v>
      </c>
      <c r="F349">
        <f t="shared" si="11"/>
        <v>4.5</v>
      </c>
    </row>
    <row r="350" spans="1:6">
      <c r="A350" t="s">
        <v>77</v>
      </c>
      <c r="B350">
        <v>8775</v>
      </c>
      <c r="D350">
        <f t="shared" si="10"/>
        <v>4.01</v>
      </c>
      <c r="F350">
        <f t="shared" si="11"/>
        <v>4.5</v>
      </c>
    </row>
    <row r="351" spans="1:6">
      <c r="A351" t="s">
        <v>78</v>
      </c>
      <c r="B351">
        <v>8785</v>
      </c>
      <c r="C351">
        <v>-10.00304</v>
      </c>
      <c r="D351">
        <f t="shared" si="10"/>
        <v>-5.9930400000000006</v>
      </c>
      <c r="F351">
        <f t="shared" si="11"/>
        <v>-5.5030400000000004</v>
      </c>
    </row>
    <row r="352" spans="1:6">
      <c r="A352" t="s">
        <v>78</v>
      </c>
      <c r="B352">
        <v>8795</v>
      </c>
      <c r="C352">
        <v>-10.061489999999999</v>
      </c>
      <c r="D352">
        <f t="shared" si="10"/>
        <v>-6.0514899999999994</v>
      </c>
      <c r="F352">
        <f t="shared" si="11"/>
        <v>-5.5614899999999992</v>
      </c>
    </row>
    <row r="353" spans="1:6">
      <c r="A353" t="s">
        <v>78</v>
      </c>
      <c r="B353">
        <v>8805</v>
      </c>
      <c r="C353">
        <v>-10.12738</v>
      </c>
      <c r="D353">
        <f t="shared" si="10"/>
        <v>-6.1173800000000007</v>
      </c>
      <c r="F353">
        <f t="shared" si="11"/>
        <v>-5.6273800000000005</v>
      </c>
    </row>
    <row r="354" spans="1:6">
      <c r="A354" t="s">
        <v>78</v>
      </c>
      <c r="B354">
        <v>8815</v>
      </c>
      <c r="C354">
        <v>-10.165400999999999</v>
      </c>
      <c r="D354">
        <f t="shared" si="10"/>
        <v>-6.1554009999999995</v>
      </c>
      <c r="F354">
        <f t="shared" si="11"/>
        <v>-5.6654009999999992</v>
      </c>
    </row>
    <row r="355" spans="1:6">
      <c r="A355" t="s">
        <v>78</v>
      </c>
      <c r="B355">
        <v>8825</v>
      </c>
      <c r="C355">
        <v>-10.19435</v>
      </c>
      <c r="D355">
        <f t="shared" si="10"/>
        <v>-6.1843500000000002</v>
      </c>
      <c r="F355">
        <f t="shared" si="11"/>
        <v>-5.69435</v>
      </c>
    </row>
    <row r="356" spans="1:6">
      <c r="A356" t="s">
        <v>78</v>
      </c>
      <c r="B356">
        <v>8835</v>
      </c>
      <c r="C356">
        <v>-10.14039</v>
      </c>
      <c r="D356">
        <f t="shared" si="10"/>
        <v>-6.1303900000000002</v>
      </c>
      <c r="F356">
        <f t="shared" si="11"/>
        <v>-5.64039</v>
      </c>
    </row>
    <row r="357" spans="1:6">
      <c r="A357" t="s">
        <v>78</v>
      </c>
      <c r="B357">
        <v>8845</v>
      </c>
      <c r="C357">
        <v>-10.05194</v>
      </c>
      <c r="D357">
        <f t="shared" si="10"/>
        <v>-6.0419400000000003</v>
      </c>
      <c r="F357">
        <f t="shared" si="11"/>
        <v>-5.5519400000000001</v>
      </c>
    </row>
    <row r="358" spans="1:6">
      <c r="A358" t="s">
        <v>78</v>
      </c>
      <c r="B358">
        <v>8855</v>
      </c>
      <c r="C358">
        <v>-9.9560929999999992</v>
      </c>
      <c r="D358">
        <f t="shared" si="10"/>
        <v>-5.9460929999999994</v>
      </c>
      <c r="F358">
        <f t="shared" si="11"/>
        <v>-5.4560929999999992</v>
      </c>
    </row>
    <row r="359" spans="1:6">
      <c r="A359" t="s">
        <v>78</v>
      </c>
      <c r="B359">
        <v>8865</v>
      </c>
      <c r="C359">
        <v>-9.8536850000000005</v>
      </c>
      <c r="D359">
        <f t="shared" si="10"/>
        <v>-5.8436850000000007</v>
      </c>
      <c r="F359">
        <f t="shared" si="11"/>
        <v>-5.3536850000000005</v>
      </c>
    </row>
    <row r="360" spans="1:6">
      <c r="A360" t="s">
        <v>78</v>
      </c>
      <c r="B360">
        <v>8875</v>
      </c>
      <c r="C360">
        <v>-9.924849</v>
      </c>
      <c r="D360">
        <f t="shared" si="10"/>
        <v>-5.9148490000000002</v>
      </c>
      <c r="F360">
        <f t="shared" si="11"/>
        <v>-5.424849</v>
      </c>
    </row>
    <row r="361" spans="1:6">
      <c r="A361" t="s">
        <v>78</v>
      </c>
      <c r="B361">
        <v>8885</v>
      </c>
      <c r="C361">
        <v>-10.334968999999999</v>
      </c>
      <c r="D361">
        <f t="shared" si="10"/>
        <v>-6.3249689999999994</v>
      </c>
      <c r="F361">
        <f t="shared" si="11"/>
        <v>-5.8349689999999992</v>
      </c>
    </row>
    <row r="362" spans="1:6">
      <c r="A362" t="s">
        <v>78</v>
      </c>
      <c r="B362">
        <v>8895</v>
      </c>
      <c r="C362">
        <v>-10.622574</v>
      </c>
      <c r="D362">
        <f t="shared" si="10"/>
        <v>-6.6125740000000004</v>
      </c>
      <c r="F362">
        <f t="shared" si="11"/>
        <v>-6.1225740000000002</v>
      </c>
    </row>
    <row r="363" spans="1:6">
      <c r="A363" t="s">
        <v>78</v>
      </c>
      <c r="B363">
        <v>8905</v>
      </c>
      <c r="C363">
        <v>-10.373022000000001</v>
      </c>
      <c r="D363">
        <f t="shared" si="10"/>
        <v>-6.3630220000000008</v>
      </c>
      <c r="F363">
        <f t="shared" si="11"/>
        <v>-5.8730220000000006</v>
      </c>
    </row>
    <row r="364" spans="1:6">
      <c r="A364" t="s">
        <v>78</v>
      </c>
      <c r="B364">
        <v>8915</v>
      </c>
      <c r="C364">
        <v>-10.093317000000001</v>
      </c>
      <c r="D364">
        <f t="shared" si="10"/>
        <v>-6.083317000000001</v>
      </c>
      <c r="F364">
        <f t="shared" si="11"/>
        <v>-5.5933170000000008</v>
      </c>
    </row>
    <row r="365" spans="1:6">
      <c r="A365" t="s">
        <v>78</v>
      </c>
      <c r="B365">
        <v>8925</v>
      </c>
      <c r="C365">
        <v>-10.084714</v>
      </c>
      <c r="D365">
        <f t="shared" si="10"/>
        <v>-6.0747140000000002</v>
      </c>
      <c r="F365">
        <f t="shared" si="11"/>
        <v>-5.584714</v>
      </c>
    </row>
    <row r="366" spans="1:6">
      <c r="A366" t="s">
        <v>78</v>
      </c>
      <c r="B366">
        <v>8935</v>
      </c>
      <c r="C366">
        <v>-10.145296999999999</v>
      </c>
      <c r="D366">
        <f t="shared" si="10"/>
        <v>-6.1352969999999996</v>
      </c>
      <c r="F366">
        <f t="shared" si="11"/>
        <v>-5.6452969999999993</v>
      </c>
    </row>
    <row r="367" spans="1:6">
      <c r="A367" t="s">
        <v>78</v>
      </c>
      <c r="B367">
        <v>8945</v>
      </c>
      <c r="C367">
        <v>-10.208872</v>
      </c>
      <c r="D367">
        <f t="shared" si="10"/>
        <v>-6.1988719999999997</v>
      </c>
      <c r="F367">
        <f t="shared" si="11"/>
        <v>-5.7088719999999995</v>
      </c>
    </row>
    <row r="368" spans="1:6">
      <c r="A368" t="s">
        <v>78</v>
      </c>
      <c r="B368">
        <v>8955</v>
      </c>
      <c r="C368">
        <v>-10.274042</v>
      </c>
      <c r="D368">
        <f t="shared" si="10"/>
        <v>-6.2640419999999999</v>
      </c>
      <c r="F368">
        <f t="shared" si="11"/>
        <v>-5.7740419999999997</v>
      </c>
    </row>
    <row r="369" spans="1:6">
      <c r="A369" t="s">
        <v>78</v>
      </c>
      <c r="B369">
        <v>8965</v>
      </c>
      <c r="C369">
        <v>-10.366967000000001</v>
      </c>
      <c r="D369">
        <f t="shared" si="10"/>
        <v>-6.3569670000000009</v>
      </c>
      <c r="F369">
        <f t="shared" si="11"/>
        <v>-5.8669670000000007</v>
      </c>
    </row>
    <row r="370" spans="1:6">
      <c r="A370" t="s">
        <v>78</v>
      </c>
      <c r="B370">
        <v>8975</v>
      </c>
      <c r="C370">
        <v>-10.492597</v>
      </c>
      <c r="D370">
        <f t="shared" si="10"/>
        <v>-6.4825970000000002</v>
      </c>
      <c r="F370">
        <f t="shared" si="11"/>
        <v>-5.992597</v>
      </c>
    </row>
    <row r="371" spans="1:6">
      <c r="A371" t="s">
        <v>78</v>
      </c>
      <c r="B371">
        <v>8985</v>
      </c>
      <c r="C371">
        <v>-10.550784</v>
      </c>
      <c r="D371">
        <f t="shared" si="10"/>
        <v>-6.5407840000000004</v>
      </c>
      <c r="F371">
        <f t="shared" si="11"/>
        <v>-6.0507840000000002</v>
      </c>
    </row>
    <row r="372" spans="1:6">
      <c r="A372" t="s">
        <v>78</v>
      </c>
      <c r="B372">
        <v>8995</v>
      </c>
      <c r="C372">
        <v>-10.440139</v>
      </c>
      <c r="D372">
        <f t="shared" si="10"/>
        <v>-6.4301390000000005</v>
      </c>
      <c r="F372">
        <f t="shared" si="11"/>
        <v>-5.9401390000000003</v>
      </c>
    </row>
    <row r="373" spans="1:6">
      <c r="A373" t="s">
        <v>78</v>
      </c>
      <c r="B373">
        <v>9005</v>
      </c>
      <c r="C373">
        <v>-10.316884999999999</v>
      </c>
      <c r="D373">
        <f t="shared" si="10"/>
        <v>-6.3068849999999994</v>
      </c>
      <c r="F373">
        <f t="shared" si="11"/>
        <v>-5.8168849999999992</v>
      </c>
    </row>
    <row r="374" spans="1:6">
      <c r="A374" t="s">
        <v>78</v>
      </c>
      <c r="B374">
        <v>9015</v>
      </c>
      <c r="C374">
        <v>-10.169218000000001</v>
      </c>
      <c r="D374">
        <f t="shared" si="10"/>
        <v>-6.159218000000001</v>
      </c>
      <c r="F374">
        <f t="shared" si="11"/>
        <v>-5.6692180000000008</v>
      </c>
    </row>
    <row r="375" spans="1:6">
      <c r="A375" t="s">
        <v>78</v>
      </c>
      <c r="B375">
        <v>9025</v>
      </c>
      <c r="C375">
        <v>-10.021492</v>
      </c>
      <c r="D375">
        <f t="shared" si="10"/>
        <v>-6.0114920000000005</v>
      </c>
      <c r="F375">
        <f t="shared" si="11"/>
        <v>-5.5214920000000003</v>
      </c>
    </row>
    <row r="376" spans="1:6">
      <c r="A376" t="s">
        <v>78</v>
      </c>
      <c r="B376">
        <v>9035</v>
      </c>
      <c r="C376">
        <v>-9.9253859999999996</v>
      </c>
      <c r="D376">
        <f t="shared" si="10"/>
        <v>-5.9153859999999998</v>
      </c>
      <c r="F376">
        <f t="shared" si="11"/>
        <v>-5.4253859999999996</v>
      </c>
    </row>
    <row r="377" spans="1:6">
      <c r="A377" t="s">
        <v>78</v>
      </c>
      <c r="B377">
        <v>9045</v>
      </c>
      <c r="C377">
        <v>-9.8455829999999995</v>
      </c>
      <c r="D377">
        <f t="shared" si="10"/>
        <v>-5.8355829999999997</v>
      </c>
      <c r="F377">
        <f t="shared" si="11"/>
        <v>-5.3455829999999995</v>
      </c>
    </row>
    <row r="378" spans="1:6">
      <c r="A378" t="s">
        <v>78</v>
      </c>
      <c r="B378">
        <v>9055</v>
      </c>
      <c r="C378">
        <v>-9.6861820000000005</v>
      </c>
      <c r="D378">
        <f t="shared" si="10"/>
        <v>-5.6761820000000007</v>
      </c>
      <c r="F378">
        <f t="shared" si="11"/>
        <v>-5.1861820000000005</v>
      </c>
    </row>
    <row r="379" spans="1:6">
      <c r="A379" t="s">
        <v>78</v>
      </c>
      <c r="B379">
        <v>9065</v>
      </c>
      <c r="C379">
        <v>-9.472054</v>
      </c>
      <c r="D379">
        <f t="shared" si="10"/>
        <v>-5.4620540000000002</v>
      </c>
      <c r="F379">
        <f t="shared" si="11"/>
        <v>-4.972054</v>
      </c>
    </row>
    <row r="380" spans="1:6">
      <c r="A380" t="s">
        <v>78</v>
      </c>
      <c r="B380">
        <v>9075</v>
      </c>
      <c r="C380">
        <v>-9.4200409999999994</v>
      </c>
      <c r="D380">
        <f t="shared" si="10"/>
        <v>-5.4100409999999997</v>
      </c>
      <c r="F380">
        <f t="shared" si="11"/>
        <v>-4.9200409999999994</v>
      </c>
    </row>
    <row r="381" spans="1:6">
      <c r="A381" t="s">
        <v>78</v>
      </c>
      <c r="B381">
        <v>9085</v>
      </c>
      <c r="C381">
        <v>-9.6171419999999994</v>
      </c>
      <c r="D381">
        <f t="shared" si="10"/>
        <v>-5.6071419999999996</v>
      </c>
      <c r="F381">
        <f t="shared" si="11"/>
        <v>-5.1171419999999994</v>
      </c>
    </row>
    <row r="382" spans="1:6">
      <c r="A382" t="s">
        <v>78</v>
      </c>
      <c r="B382">
        <v>9095</v>
      </c>
      <c r="C382">
        <v>-9.8184629999999995</v>
      </c>
      <c r="D382">
        <f t="shared" si="10"/>
        <v>-5.8084629999999997</v>
      </c>
      <c r="F382">
        <f t="shared" si="11"/>
        <v>-5.3184629999999995</v>
      </c>
    </row>
    <row r="383" spans="1:6">
      <c r="A383" t="s">
        <v>78</v>
      </c>
      <c r="B383">
        <v>9105</v>
      </c>
      <c r="C383">
        <v>-10.101502999999999</v>
      </c>
      <c r="D383">
        <f t="shared" si="10"/>
        <v>-6.0915029999999994</v>
      </c>
      <c r="F383">
        <f t="shared" si="11"/>
        <v>-5.6015029999999992</v>
      </c>
    </row>
    <row r="384" spans="1:6">
      <c r="A384" t="s">
        <v>78</v>
      </c>
      <c r="B384">
        <v>9115</v>
      </c>
      <c r="C384">
        <v>-10.431425000000001</v>
      </c>
      <c r="D384">
        <f t="shared" si="10"/>
        <v>-6.421425000000001</v>
      </c>
      <c r="F384">
        <f t="shared" si="11"/>
        <v>-5.9314250000000008</v>
      </c>
    </row>
    <row r="385" spans="1:6">
      <c r="A385" t="s">
        <v>78</v>
      </c>
      <c r="B385">
        <v>9125</v>
      </c>
      <c r="C385">
        <v>-10.743808</v>
      </c>
      <c r="D385">
        <f t="shared" si="10"/>
        <v>-6.7338079999999998</v>
      </c>
      <c r="F385">
        <f t="shared" si="11"/>
        <v>-6.2438079999999996</v>
      </c>
    </row>
    <row r="386" spans="1:6">
      <c r="A386" t="s">
        <v>78</v>
      </c>
      <c r="B386">
        <v>9135</v>
      </c>
      <c r="C386">
        <v>-10.906287000000001</v>
      </c>
      <c r="D386">
        <f t="shared" ref="D386:D449" si="12">$C386-$E$6</f>
        <v>-6.8962870000000009</v>
      </c>
      <c r="F386">
        <f t="shared" si="11"/>
        <v>-6.4062870000000007</v>
      </c>
    </row>
    <row r="387" spans="1:6">
      <c r="A387" t="s">
        <v>78</v>
      </c>
      <c r="B387">
        <v>9145</v>
      </c>
      <c r="C387">
        <v>-11.034485</v>
      </c>
      <c r="D387">
        <f t="shared" si="12"/>
        <v>-7.0244850000000003</v>
      </c>
      <c r="F387">
        <f t="shared" ref="F387:F450" si="13">$C387-$G$6</f>
        <v>-6.5344850000000001</v>
      </c>
    </row>
    <row r="388" spans="1:6">
      <c r="A388" t="s">
        <v>78</v>
      </c>
      <c r="B388">
        <v>9155</v>
      </c>
      <c r="C388">
        <v>-11.134980000000001</v>
      </c>
      <c r="D388">
        <f t="shared" si="12"/>
        <v>-7.1249800000000008</v>
      </c>
      <c r="F388">
        <f t="shared" si="13"/>
        <v>-6.6349800000000005</v>
      </c>
    </row>
    <row r="389" spans="1:6">
      <c r="A389" t="s">
        <v>78</v>
      </c>
      <c r="B389">
        <v>9165</v>
      </c>
      <c r="C389">
        <v>-11.150375</v>
      </c>
      <c r="D389">
        <f t="shared" si="12"/>
        <v>-7.1403750000000006</v>
      </c>
      <c r="F389">
        <f t="shared" si="13"/>
        <v>-6.6503750000000004</v>
      </c>
    </row>
    <row r="390" spans="1:6">
      <c r="A390" t="s">
        <v>78</v>
      </c>
      <c r="B390">
        <v>9175</v>
      </c>
      <c r="C390">
        <v>-11.159801</v>
      </c>
      <c r="D390">
        <f t="shared" si="12"/>
        <v>-7.1498010000000001</v>
      </c>
      <c r="F390">
        <f t="shared" si="13"/>
        <v>-6.6598009999999999</v>
      </c>
    </row>
    <row r="391" spans="1:6">
      <c r="A391" t="s">
        <v>78</v>
      </c>
      <c r="B391">
        <v>9185</v>
      </c>
      <c r="C391">
        <v>-10.911835</v>
      </c>
      <c r="D391">
        <f t="shared" si="12"/>
        <v>-6.9018350000000002</v>
      </c>
      <c r="F391">
        <f t="shared" si="13"/>
        <v>-6.411835</v>
      </c>
    </row>
    <row r="392" spans="1:6">
      <c r="A392" t="s">
        <v>78</v>
      </c>
      <c r="B392">
        <v>9195</v>
      </c>
      <c r="C392">
        <v>-10.350403</v>
      </c>
      <c r="D392">
        <f t="shared" si="12"/>
        <v>-6.3404030000000002</v>
      </c>
      <c r="F392">
        <f t="shared" si="13"/>
        <v>-5.850403</v>
      </c>
    </row>
    <row r="393" spans="1:6">
      <c r="A393" t="s">
        <v>78</v>
      </c>
      <c r="B393">
        <v>9205</v>
      </c>
      <c r="C393">
        <v>-10.029018000000001</v>
      </c>
      <c r="D393">
        <f t="shared" si="12"/>
        <v>-6.0190180000000009</v>
      </c>
      <c r="F393">
        <f t="shared" si="13"/>
        <v>-5.5290180000000007</v>
      </c>
    </row>
    <row r="394" spans="1:6">
      <c r="A394" t="s">
        <v>78</v>
      </c>
      <c r="B394">
        <v>9215</v>
      </c>
      <c r="C394">
        <v>-10.020066999999999</v>
      </c>
      <c r="D394">
        <f t="shared" si="12"/>
        <v>-6.0100669999999994</v>
      </c>
      <c r="F394">
        <f t="shared" si="13"/>
        <v>-5.5200669999999992</v>
      </c>
    </row>
    <row r="395" spans="1:6">
      <c r="A395" t="s">
        <v>78</v>
      </c>
      <c r="B395">
        <v>9225</v>
      </c>
      <c r="C395">
        <v>-10.049828</v>
      </c>
      <c r="D395">
        <f t="shared" si="12"/>
        <v>-6.039828</v>
      </c>
      <c r="F395">
        <f t="shared" si="13"/>
        <v>-5.5498279999999998</v>
      </c>
    </row>
    <row r="396" spans="1:6">
      <c r="A396" t="s">
        <v>78</v>
      </c>
      <c r="B396">
        <v>9235</v>
      </c>
      <c r="C396">
        <v>-10.131275</v>
      </c>
      <c r="D396">
        <f t="shared" si="12"/>
        <v>-6.1212750000000007</v>
      </c>
      <c r="F396">
        <f t="shared" si="13"/>
        <v>-5.6312750000000005</v>
      </c>
    </row>
    <row r="397" spans="1:6">
      <c r="A397" t="s">
        <v>78</v>
      </c>
      <c r="B397">
        <v>9245</v>
      </c>
      <c r="C397">
        <v>-10.203091000000001</v>
      </c>
      <c r="D397">
        <f t="shared" si="12"/>
        <v>-6.1930910000000008</v>
      </c>
      <c r="F397">
        <f t="shared" si="13"/>
        <v>-5.7030910000000006</v>
      </c>
    </row>
    <row r="398" spans="1:6">
      <c r="A398" t="s">
        <v>78</v>
      </c>
      <c r="B398">
        <v>9255</v>
      </c>
      <c r="C398">
        <v>-10.260289999999999</v>
      </c>
      <c r="D398">
        <f t="shared" si="12"/>
        <v>-6.2502899999999997</v>
      </c>
      <c r="F398">
        <f t="shared" si="13"/>
        <v>-5.7602899999999995</v>
      </c>
    </row>
    <row r="399" spans="1:6">
      <c r="A399" t="s">
        <v>78</v>
      </c>
      <c r="B399">
        <v>9265</v>
      </c>
      <c r="C399">
        <v>-10.274086</v>
      </c>
      <c r="D399">
        <f t="shared" si="12"/>
        <v>-6.2640860000000007</v>
      </c>
      <c r="F399">
        <f t="shared" si="13"/>
        <v>-5.7740860000000005</v>
      </c>
    </row>
    <row r="400" spans="1:6">
      <c r="A400" t="s">
        <v>78</v>
      </c>
      <c r="B400">
        <v>9275</v>
      </c>
      <c r="C400">
        <v>-10.220366</v>
      </c>
      <c r="D400">
        <f t="shared" si="12"/>
        <v>-6.2103660000000005</v>
      </c>
      <c r="F400">
        <f t="shared" si="13"/>
        <v>-5.7203660000000003</v>
      </c>
    </row>
    <row r="401" spans="1:6">
      <c r="A401" t="s">
        <v>78</v>
      </c>
      <c r="B401">
        <v>9285</v>
      </c>
      <c r="C401">
        <v>-10.218581</v>
      </c>
      <c r="D401">
        <f t="shared" si="12"/>
        <v>-6.2085810000000006</v>
      </c>
      <c r="F401">
        <f t="shared" si="13"/>
        <v>-5.7185810000000004</v>
      </c>
    </row>
    <row r="402" spans="1:6">
      <c r="A402" t="s">
        <v>78</v>
      </c>
      <c r="B402">
        <v>9295</v>
      </c>
      <c r="C402">
        <v>-10.304147</v>
      </c>
      <c r="D402">
        <f t="shared" si="12"/>
        <v>-6.2941470000000006</v>
      </c>
      <c r="F402">
        <f t="shared" si="13"/>
        <v>-5.8041470000000004</v>
      </c>
    </row>
    <row r="403" spans="1:6">
      <c r="A403" t="s">
        <v>78</v>
      </c>
      <c r="B403">
        <v>9305</v>
      </c>
      <c r="C403">
        <v>-10.362645000000001</v>
      </c>
      <c r="D403">
        <f t="shared" si="12"/>
        <v>-6.3526450000000008</v>
      </c>
      <c r="F403">
        <f t="shared" si="13"/>
        <v>-5.8626450000000006</v>
      </c>
    </row>
    <row r="404" spans="1:6">
      <c r="A404" t="s">
        <v>78</v>
      </c>
      <c r="B404">
        <v>9315</v>
      </c>
      <c r="C404">
        <v>-10.371244000000001</v>
      </c>
      <c r="D404">
        <f t="shared" si="12"/>
        <v>-6.361244000000001</v>
      </c>
      <c r="F404">
        <f t="shared" si="13"/>
        <v>-5.8712440000000008</v>
      </c>
    </row>
    <row r="405" spans="1:6">
      <c r="A405" t="s">
        <v>78</v>
      </c>
      <c r="B405">
        <v>9325</v>
      </c>
      <c r="C405">
        <v>-10.407918</v>
      </c>
      <c r="D405">
        <f t="shared" si="12"/>
        <v>-6.3979180000000007</v>
      </c>
      <c r="F405">
        <f t="shared" si="13"/>
        <v>-5.9079180000000004</v>
      </c>
    </row>
    <row r="406" spans="1:6">
      <c r="A406" t="s">
        <v>78</v>
      </c>
      <c r="B406">
        <v>9335</v>
      </c>
      <c r="C406">
        <v>-10.498684000000001</v>
      </c>
      <c r="D406">
        <f t="shared" si="12"/>
        <v>-6.488684000000001</v>
      </c>
      <c r="F406">
        <f t="shared" si="13"/>
        <v>-5.9986840000000008</v>
      </c>
    </row>
    <row r="407" spans="1:6">
      <c r="A407" t="s">
        <v>78</v>
      </c>
      <c r="B407">
        <v>9345</v>
      </c>
      <c r="C407">
        <v>-10.524905</v>
      </c>
      <c r="D407">
        <f t="shared" si="12"/>
        <v>-6.5149050000000006</v>
      </c>
      <c r="F407">
        <f t="shared" si="13"/>
        <v>-6.0249050000000004</v>
      </c>
    </row>
    <row r="408" spans="1:6">
      <c r="A408" t="s">
        <v>78</v>
      </c>
      <c r="B408">
        <v>9355</v>
      </c>
      <c r="C408">
        <v>-10.421087999999999</v>
      </c>
      <c r="D408">
        <f t="shared" si="12"/>
        <v>-6.4110879999999995</v>
      </c>
      <c r="F408">
        <f t="shared" si="13"/>
        <v>-5.9210879999999992</v>
      </c>
    </row>
    <row r="409" spans="1:6">
      <c r="A409" t="s">
        <v>78</v>
      </c>
      <c r="B409">
        <v>9365</v>
      </c>
      <c r="C409">
        <v>-10.316997000000001</v>
      </c>
      <c r="D409">
        <f t="shared" si="12"/>
        <v>-6.3069970000000009</v>
      </c>
      <c r="F409">
        <f t="shared" si="13"/>
        <v>-5.8169970000000006</v>
      </c>
    </row>
    <row r="410" spans="1:6">
      <c r="A410" t="s">
        <v>78</v>
      </c>
      <c r="B410">
        <v>9375</v>
      </c>
      <c r="C410">
        <v>-10.21968</v>
      </c>
      <c r="D410">
        <f t="shared" si="12"/>
        <v>-6.2096800000000005</v>
      </c>
      <c r="F410">
        <f t="shared" si="13"/>
        <v>-5.7196800000000003</v>
      </c>
    </row>
    <row r="411" spans="1:6">
      <c r="A411" t="s">
        <v>78</v>
      </c>
      <c r="B411">
        <v>9385</v>
      </c>
      <c r="C411">
        <v>-10.127993999999999</v>
      </c>
      <c r="D411">
        <f t="shared" si="12"/>
        <v>-6.1179939999999995</v>
      </c>
      <c r="F411">
        <f t="shared" si="13"/>
        <v>-5.6279939999999993</v>
      </c>
    </row>
    <row r="412" spans="1:6">
      <c r="A412" t="s">
        <v>78</v>
      </c>
      <c r="B412">
        <v>9395</v>
      </c>
      <c r="C412">
        <v>-10.048337999999999</v>
      </c>
      <c r="D412">
        <f t="shared" si="12"/>
        <v>-6.0383379999999995</v>
      </c>
      <c r="F412">
        <f t="shared" si="13"/>
        <v>-5.5483379999999993</v>
      </c>
    </row>
    <row r="413" spans="1:6">
      <c r="A413" t="s">
        <v>78</v>
      </c>
      <c r="B413">
        <v>9405</v>
      </c>
      <c r="C413">
        <v>-10.024639000000001</v>
      </c>
      <c r="D413">
        <f t="shared" si="12"/>
        <v>-6.0146390000000007</v>
      </c>
      <c r="F413">
        <f t="shared" si="13"/>
        <v>-5.5246390000000005</v>
      </c>
    </row>
    <row r="414" spans="1:6">
      <c r="A414" t="s">
        <v>78</v>
      </c>
      <c r="B414">
        <v>9415</v>
      </c>
      <c r="C414">
        <v>-10.131608</v>
      </c>
      <c r="D414">
        <f t="shared" si="12"/>
        <v>-6.1216080000000002</v>
      </c>
      <c r="F414">
        <f t="shared" si="13"/>
        <v>-5.6316079999999999</v>
      </c>
    </row>
    <row r="415" spans="1:6">
      <c r="A415" t="s">
        <v>78</v>
      </c>
      <c r="B415">
        <v>9425</v>
      </c>
      <c r="C415">
        <v>-10.279412000000001</v>
      </c>
      <c r="D415">
        <f t="shared" si="12"/>
        <v>-6.2694120000000009</v>
      </c>
      <c r="F415">
        <f t="shared" si="13"/>
        <v>-5.7794120000000007</v>
      </c>
    </row>
    <row r="416" spans="1:6">
      <c r="A416" t="s">
        <v>78</v>
      </c>
      <c r="B416">
        <v>9435</v>
      </c>
      <c r="C416">
        <v>-10.51543</v>
      </c>
      <c r="D416">
        <f t="shared" si="12"/>
        <v>-6.5054300000000005</v>
      </c>
      <c r="F416">
        <f t="shared" si="13"/>
        <v>-6.0154300000000003</v>
      </c>
    </row>
    <row r="417" spans="1:6">
      <c r="A417" t="s">
        <v>78</v>
      </c>
      <c r="B417">
        <v>9445</v>
      </c>
      <c r="C417">
        <v>-10.594084000000001</v>
      </c>
      <c r="D417">
        <f t="shared" si="12"/>
        <v>-6.5840840000000007</v>
      </c>
      <c r="F417">
        <f t="shared" si="13"/>
        <v>-6.0940840000000005</v>
      </c>
    </row>
    <row r="418" spans="1:6">
      <c r="A418" t="s">
        <v>78</v>
      </c>
      <c r="B418">
        <v>9455</v>
      </c>
      <c r="C418">
        <v>-10.287736000000001</v>
      </c>
      <c r="D418">
        <f t="shared" si="12"/>
        <v>-6.2777360000000009</v>
      </c>
      <c r="F418">
        <f t="shared" si="13"/>
        <v>-5.7877360000000007</v>
      </c>
    </row>
    <row r="419" spans="1:6">
      <c r="A419" t="s">
        <v>78</v>
      </c>
      <c r="B419">
        <v>9465</v>
      </c>
      <c r="C419">
        <v>-10.248626</v>
      </c>
      <c r="D419">
        <f t="shared" si="12"/>
        <v>-6.238626</v>
      </c>
      <c r="F419">
        <f t="shared" si="13"/>
        <v>-5.7486259999999998</v>
      </c>
    </row>
    <row r="420" spans="1:6">
      <c r="A420" t="s">
        <v>78</v>
      </c>
      <c r="B420">
        <v>9475</v>
      </c>
      <c r="C420">
        <v>-10.163734</v>
      </c>
      <c r="D420">
        <f t="shared" si="12"/>
        <v>-6.153734</v>
      </c>
      <c r="F420">
        <f t="shared" si="13"/>
        <v>-5.6637339999999998</v>
      </c>
    </row>
    <row r="421" spans="1:6">
      <c r="A421" t="s">
        <v>78</v>
      </c>
      <c r="B421">
        <v>9485</v>
      </c>
      <c r="C421">
        <v>-10.114782</v>
      </c>
      <c r="D421">
        <f t="shared" si="12"/>
        <v>-6.1047820000000002</v>
      </c>
      <c r="F421">
        <f t="shared" si="13"/>
        <v>-5.6147819999999999</v>
      </c>
    </row>
    <row r="422" spans="1:6">
      <c r="A422" t="s">
        <v>78</v>
      </c>
      <c r="B422">
        <v>9495</v>
      </c>
      <c r="C422">
        <v>-10.150724</v>
      </c>
      <c r="D422">
        <f t="shared" si="12"/>
        <v>-6.1407240000000005</v>
      </c>
      <c r="F422">
        <f t="shared" si="13"/>
        <v>-5.6507240000000003</v>
      </c>
    </row>
    <row r="423" spans="1:6">
      <c r="A423" t="s">
        <v>78</v>
      </c>
      <c r="B423">
        <v>9505</v>
      </c>
      <c r="C423">
        <v>-10.110439</v>
      </c>
      <c r="D423">
        <f t="shared" si="12"/>
        <v>-6.1004389999999997</v>
      </c>
      <c r="F423">
        <f t="shared" si="13"/>
        <v>-5.6104389999999995</v>
      </c>
    </row>
    <row r="424" spans="1:6">
      <c r="A424" t="s">
        <v>78</v>
      </c>
      <c r="B424">
        <v>9515</v>
      </c>
      <c r="C424">
        <v>-10.089705</v>
      </c>
      <c r="D424">
        <f t="shared" si="12"/>
        <v>-6.0797050000000006</v>
      </c>
      <c r="F424">
        <f t="shared" si="13"/>
        <v>-5.5897050000000004</v>
      </c>
    </row>
    <row r="425" spans="1:6">
      <c r="A425" t="s">
        <v>78</v>
      </c>
      <c r="B425">
        <v>9525</v>
      </c>
      <c r="C425">
        <v>-10.153461999999999</v>
      </c>
      <c r="D425">
        <f t="shared" si="12"/>
        <v>-6.1434619999999995</v>
      </c>
      <c r="F425">
        <f t="shared" si="13"/>
        <v>-5.6534619999999993</v>
      </c>
    </row>
    <row r="426" spans="1:6">
      <c r="A426" t="s">
        <v>78</v>
      </c>
      <c r="B426">
        <v>9535</v>
      </c>
      <c r="C426">
        <v>-10.134154000000001</v>
      </c>
      <c r="D426">
        <f t="shared" si="12"/>
        <v>-6.1241540000000008</v>
      </c>
      <c r="F426">
        <f t="shared" si="13"/>
        <v>-5.6341540000000006</v>
      </c>
    </row>
    <row r="427" spans="1:6">
      <c r="A427" t="s">
        <v>78</v>
      </c>
      <c r="B427">
        <v>9545</v>
      </c>
      <c r="C427">
        <v>-9.9308359999999993</v>
      </c>
      <c r="D427">
        <f t="shared" si="12"/>
        <v>-5.9208359999999995</v>
      </c>
      <c r="F427">
        <f t="shared" si="13"/>
        <v>-5.4308359999999993</v>
      </c>
    </row>
    <row r="428" spans="1:6">
      <c r="A428" t="s">
        <v>78</v>
      </c>
      <c r="B428">
        <v>9555</v>
      </c>
      <c r="C428">
        <v>-9.8166340000000005</v>
      </c>
      <c r="D428">
        <f t="shared" si="12"/>
        <v>-5.8066340000000007</v>
      </c>
      <c r="F428">
        <f t="shared" si="13"/>
        <v>-5.3166340000000005</v>
      </c>
    </row>
    <row r="429" spans="1:6">
      <c r="A429" t="s">
        <v>78</v>
      </c>
      <c r="B429">
        <v>9565</v>
      </c>
      <c r="C429">
        <v>-9.9374439999999993</v>
      </c>
      <c r="D429">
        <f t="shared" si="12"/>
        <v>-5.9274439999999995</v>
      </c>
      <c r="F429">
        <f t="shared" si="13"/>
        <v>-5.4374439999999993</v>
      </c>
    </row>
    <row r="430" spans="1:6">
      <c r="A430" t="s">
        <v>78</v>
      </c>
      <c r="B430">
        <v>9575</v>
      </c>
      <c r="C430">
        <v>-10.105487999999999</v>
      </c>
      <c r="D430">
        <f t="shared" si="12"/>
        <v>-6.0954879999999996</v>
      </c>
      <c r="F430">
        <f t="shared" si="13"/>
        <v>-5.6054879999999994</v>
      </c>
    </row>
    <row r="431" spans="1:6">
      <c r="A431" t="s">
        <v>78</v>
      </c>
      <c r="B431">
        <v>9585</v>
      </c>
      <c r="C431">
        <v>-10.243812</v>
      </c>
      <c r="D431">
        <f t="shared" si="12"/>
        <v>-6.2338120000000004</v>
      </c>
      <c r="F431">
        <f t="shared" si="13"/>
        <v>-5.7438120000000001</v>
      </c>
    </row>
    <row r="432" spans="1:6">
      <c r="A432" t="s">
        <v>78</v>
      </c>
      <c r="B432">
        <v>9595</v>
      </c>
      <c r="C432">
        <v>-10.337192</v>
      </c>
      <c r="D432">
        <f t="shared" si="12"/>
        <v>-6.3271920000000001</v>
      </c>
      <c r="F432">
        <f t="shared" si="13"/>
        <v>-5.8371919999999999</v>
      </c>
    </row>
    <row r="433" spans="1:6">
      <c r="A433" t="s">
        <v>78</v>
      </c>
      <c r="B433">
        <v>9605</v>
      </c>
      <c r="C433">
        <v>-10.328773</v>
      </c>
      <c r="D433">
        <f t="shared" si="12"/>
        <v>-6.3187730000000002</v>
      </c>
      <c r="F433">
        <f t="shared" si="13"/>
        <v>-5.828773</v>
      </c>
    </row>
    <row r="434" spans="1:6">
      <c r="A434" t="s">
        <v>78</v>
      </c>
      <c r="B434">
        <v>9615</v>
      </c>
      <c r="C434">
        <v>-10.224228999999999</v>
      </c>
      <c r="D434">
        <f t="shared" si="12"/>
        <v>-6.2142289999999996</v>
      </c>
      <c r="F434">
        <f t="shared" si="13"/>
        <v>-5.7242289999999993</v>
      </c>
    </row>
    <row r="435" spans="1:6">
      <c r="A435" t="s">
        <v>78</v>
      </c>
      <c r="B435">
        <v>9625</v>
      </c>
      <c r="C435">
        <v>-10.245252000000001</v>
      </c>
      <c r="D435">
        <f t="shared" si="12"/>
        <v>-6.2352520000000009</v>
      </c>
      <c r="F435">
        <f t="shared" si="13"/>
        <v>-5.7452520000000007</v>
      </c>
    </row>
    <row r="436" spans="1:6">
      <c r="A436" t="s">
        <v>78</v>
      </c>
      <c r="B436">
        <v>9635</v>
      </c>
      <c r="C436">
        <v>-10.486157</v>
      </c>
      <c r="D436">
        <f t="shared" si="12"/>
        <v>-6.4761570000000006</v>
      </c>
      <c r="F436">
        <f t="shared" si="13"/>
        <v>-5.9861570000000004</v>
      </c>
    </row>
    <row r="437" spans="1:6">
      <c r="A437" t="s">
        <v>78</v>
      </c>
      <c r="B437">
        <v>9645</v>
      </c>
      <c r="C437">
        <v>-10.526636999999999</v>
      </c>
      <c r="D437">
        <f t="shared" si="12"/>
        <v>-6.5166369999999993</v>
      </c>
      <c r="F437">
        <f t="shared" si="13"/>
        <v>-6.0266369999999991</v>
      </c>
    </row>
    <row r="438" spans="1:6">
      <c r="A438" t="s">
        <v>78</v>
      </c>
      <c r="B438">
        <v>9655</v>
      </c>
      <c r="C438">
        <v>-10.520789000000001</v>
      </c>
      <c r="D438">
        <f t="shared" si="12"/>
        <v>-6.5107890000000008</v>
      </c>
      <c r="F438">
        <f t="shared" si="13"/>
        <v>-6.0207890000000006</v>
      </c>
    </row>
    <row r="439" spans="1:6">
      <c r="A439" t="s">
        <v>78</v>
      </c>
      <c r="B439">
        <v>9665</v>
      </c>
      <c r="C439">
        <v>-10.473606</v>
      </c>
      <c r="D439">
        <f t="shared" si="12"/>
        <v>-6.4636060000000004</v>
      </c>
      <c r="F439">
        <f t="shared" si="13"/>
        <v>-5.9736060000000002</v>
      </c>
    </row>
    <row r="440" spans="1:6">
      <c r="A440" t="s">
        <v>78</v>
      </c>
      <c r="B440">
        <v>9675</v>
      </c>
      <c r="C440">
        <v>-10.445864</v>
      </c>
      <c r="D440">
        <f t="shared" si="12"/>
        <v>-6.4358640000000005</v>
      </c>
      <c r="F440">
        <f t="shared" si="13"/>
        <v>-5.9458640000000003</v>
      </c>
    </row>
    <row r="441" spans="1:6">
      <c r="A441" t="s">
        <v>78</v>
      </c>
      <c r="B441">
        <v>9685</v>
      </c>
      <c r="C441">
        <v>-10.388354</v>
      </c>
      <c r="D441">
        <f t="shared" si="12"/>
        <v>-6.3783539999999999</v>
      </c>
      <c r="F441">
        <f t="shared" si="13"/>
        <v>-5.8883539999999996</v>
      </c>
    </row>
    <row r="442" spans="1:6">
      <c r="A442" t="s">
        <v>78</v>
      </c>
      <c r="B442">
        <v>9695</v>
      </c>
      <c r="C442">
        <v>-10.277931000000001</v>
      </c>
      <c r="D442">
        <f t="shared" si="12"/>
        <v>-6.2679310000000008</v>
      </c>
      <c r="F442">
        <f t="shared" si="13"/>
        <v>-5.7779310000000006</v>
      </c>
    </row>
    <row r="443" spans="1:6">
      <c r="A443" t="s">
        <v>78</v>
      </c>
      <c r="B443">
        <v>9705</v>
      </c>
      <c r="C443">
        <v>-10.273873999999999</v>
      </c>
      <c r="D443">
        <f t="shared" si="12"/>
        <v>-6.2638739999999995</v>
      </c>
      <c r="F443">
        <f t="shared" si="13"/>
        <v>-5.7738739999999993</v>
      </c>
    </row>
    <row r="444" spans="1:6">
      <c r="A444" t="s">
        <v>78</v>
      </c>
      <c r="B444">
        <v>9715</v>
      </c>
      <c r="C444">
        <v>-10.322932</v>
      </c>
      <c r="D444">
        <f t="shared" si="12"/>
        <v>-6.312932</v>
      </c>
      <c r="F444">
        <f t="shared" si="13"/>
        <v>-5.8229319999999998</v>
      </c>
    </row>
    <row r="445" spans="1:6">
      <c r="A445" t="s">
        <v>78</v>
      </c>
      <c r="B445">
        <v>9725</v>
      </c>
      <c r="C445">
        <v>-10.213918</v>
      </c>
      <c r="D445">
        <f t="shared" si="12"/>
        <v>-6.2039179999999998</v>
      </c>
      <c r="F445">
        <f t="shared" si="13"/>
        <v>-5.7139179999999996</v>
      </c>
    </row>
    <row r="446" spans="1:6">
      <c r="A446" t="s">
        <v>78</v>
      </c>
      <c r="B446">
        <v>9735</v>
      </c>
      <c r="C446">
        <v>-10.200113</v>
      </c>
      <c r="D446">
        <f t="shared" si="12"/>
        <v>-6.1901130000000002</v>
      </c>
      <c r="F446">
        <f t="shared" si="13"/>
        <v>-5.700113</v>
      </c>
    </row>
    <row r="447" spans="1:6">
      <c r="A447" t="s">
        <v>78</v>
      </c>
      <c r="B447">
        <v>9745</v>
      </c>
      <c r="C447">
        <v>-10.208523</v>
      </c>
      <c r="D447">
        <f t="shared" si="12"/>
        <v>-6.1985229999999998</v>
      </c>
      <c r="F447">
        <f t="shared" si="13"/>
        <v>-5.7085229999999996</v>
      </c>
    </row>
    <row r="448" spans="1:6">
      <c r="A448" t="s">
        <v>78</v>
      </c>
      <c r="B448">
        <v>9755</v>
      </c>
      <c r="C448">
        <v>-10.224290999999999</v>
      </c>
      <c r="D448">
        <f t="shared" si="12"/>
        <v>-6.2142909999999993</v>
      </c>
      <c r="F448">
        <f t="shared" si="13"/>
        <v>-5.7242909999999991</v>
      </c>
    </row>
    <row r="449" spans="1:6">
      <c r="A449" t="s">
        <v>78</v>
      </c>
      <c r="B449">
        <v>9765</v>
      </c>
      <c r="C449">
        <v>-10.234119</v>
      </c>
      <c r="D449">
        <f t="shared" si="12"/>
        <v>-6.224119</v>
      </c>
      <c r="F449">
        <f t="shared" si="13"/>
        <v>-5.7341189999999997</v>
      </c>
    </row>
    <row r="450" spans="1:6">
      <c r="A450" t="s">
        <v>78</v>
      </c>
      <c r="B450">
        <v>9775</v>
      </c>
      <c r="C450">
        <v>-10.248745</v>
      </c>
      <c r="D450">
        <f t="shared" ref="D450:D513" si="14">$C450-$E$6</f>
        <v>-6.2387449999999998</v>
      </c>
      <c r="F450">
        <f t="shared" si="13"/>
        <v>-5.7487449999999995</v>
      </c>
    </row>
    <row r="451" spans="1:6">
      <c r="A451" t="s">
        <v>78</v>
      </c>
      <c r="B451">
        <v>9785</v>
      </c>
      <c r="C451">
        <v>-10.36903</v>
      </c>
      <c r="D451">
        <f t="shared" si="14"/>
        <v>-6.3590300000000006</v>
      </c>
      <c r="F451">
        <f t="shared" ref="F451:F514" si="15">$C451-$G$6</f>
        <v>-5.8690300000000004</v>
      </c>
    </row>
    <row r="452" spans="1:6">
      <c r="A452" t="s">
        <v>78</v>
      </c>
      <c r="B452">
        <v>9795</v>
      </c>
      <c r="C452">
        <v>-10.318773999999999</v>
      </c>
      <c r="D452">
        <f t="shared" si="14"/>
        <v>-6.3087739999999997</v>
      </c>
      <c r="F452">
        <f t="shared" si="15"/>
        <v>-5.8187739999999994</v>
      </c>
    </row>
    <row r="453" spans="1:6">
      <c r="A453" t="s">
        <v>78</v>
      </c>
      <c r="B453">
        <v>9805</v>
      </c>
      <c r="C453">
        <v>-10.259242</v>
      </c>
      <c r="D453">
        <f t="shared" si="14"/>
        <v>-6.2492420000000006</v>
      </c>
      <c r="F453">
        <f t="shared" si="15"/>
        <v>-5.7592420000000004</v>
      </c>
    </row>
    <row r="454" spans="1:6">
      <c r="A454" t="s">
        <v>78</v>
      </c>
      <c r="B454">
        <v>9815</v>
      </c>
      <c r="C454">
        <v>-10.221455000000001</v>
      </c>
      <c r="D454">
        <f t="shared" si="14"/>
        <v>-6.2114550000000008</v>
      </c>
      <c r="F454">
        <f t="shared" si="15"/>
        <v>-5.7214550000000006</v>
      </c>
    </row>
    <row r="455" spans="1:6">
      <c r="A455" t="s">
        <v>78</v>
      </c>
      <c r="B455">
        <v>9825</v>
      </c>
      <c r="C455">
        <v>-10.230988</v>
      </c>
      <c r="D455">
        <f t="shared" si="14"/>
        <v>-6.2209880000000002</v>
      </c>
      <c r="F455">
        <f t="shared" si="15"/>
        <v>-5.730988</v>
      </c>
    </row>
    <row r="456" spans="1:6">
      <c r="A456" t="s">
        <v>78</v>
      </c>
      <c r="B456">
        <v>9835</v>
      </c>
      <c r="C456">
        <v>-10.244054</v>
      </c>
      <c r="D456">
        <f t="shared" si="14"/>
        <v>-6.2340540000000004</v>
      </c>
      <c r="F456">
        <f t="shared" si="15"/>
        <v>-5.7440540000000002</v>
      </c>
    </row>
    <row r="457" spans="1:6">
      <c r="A457" t="s">
        <v>78</v>
      </c>
      <c r="B457">
        <v>9845</v>
      </c>
      <c r="C457">
        <v>-10.235208</v>
      </c>
      <c r="D457">
        <f t="shared" si="14"/>
        <v>-6.2252080000000003</v>
      </c>
      <c r="F457">
        <f t="shared" si="15"/>
        <v>-5.7352080000000001</v>
      </c>
    </row>
    <row r="458" spans="1:6">
      <c r="A458" t="s">
        <v>78</v>
      </c>
      <c r="B458">
        <v>9855</v>
      </c>
      <c r="C458">
        <v>-10.225177</v>
      </c>
      <c r="D458">
        <f t="shared" si="14"/>
        <v>-6.2151770000000006</v>
      </c>
      <c r="F458">
        <f t="shared" si="15"/>
        <v>-5.7251770000000004</v>
      </c>
    </row>
    <row r="459" spans="1:6">
      <c r="A459" t="s">
        <v>78</v>
      </c>
      <c r="B459">
        <v>9865</v>
      </c>
      <c r="C459">
        <v>-10.259294000000001</v>
      </c>
      <c r="D459">
        <f t="shared" si="14"/>
        <v>-6.2492940000000008</v>
      </c>
      <c r="F459">
        <f t="shared" si="15"/>
        <v>-5.7592940000000006</v>
      </c>
    </row>
    <row r="460" spans="1:6">
      <c r="A460" t="s">
        <v>78</v>
      </c>
      <c r="B460">
        <v>9875</v>
      </c>
      <c r="C460">
        <v>-10.438464</v>
      </c>
      <c r="D460">
        <f t="shared" si="14"/>
        <v>-6.428464</v>
      </c>
      <c r="F460">
        <f t="shared" si="15"/>
        <v>-5.9384639999999997</v>
      </c>
    </row>
    <row r="461" spans="1:6">
      <c r="A461" t="s">
        <v>78</v>
      </c>
      <c r="B461">
        <v>9885</v>
      </c>
      <c r="C461">
        <v>-10.460089999999999</v>
      </c>
      <c r="D461">
        <f t="shared" si="14"/>
        <v>-6.4500899999999994</v>
      </c>
      <c r="F461">
        <f t="shared" si="15"/>
        <v>-5.9600899999999992</v>
      </c>
    </row>
    <row r="462" spans="1:6">
      <c r="A462" t="s">
        <v>78</v>
      </c>
      <c r="B462">
        <v>9895</v>
      </c>
      <c r="C462">
        <v>-10.382554000000001</v>
      </c>
      <c r="D462">
        <f t="shared" si="14"/>
        <v>-6.3725540000000009</v>
      </c>
      <c r="F462">
        <f t="shared" si="15"/>
        <v>-5.8825540000000007</v>
      </c>
    </row>
    <row r="463" spans="1:6">
      <c r="A463" t="s">
        <v>78</v>
      </c>
      <c r="B463">
        <v>9905</v>
      </c>
      <c r="C463">
        <v>-10.308125</v>
      </c>
      <c r="D463">
        <f t="shared" si="14"/>
        <v>-6.2981250000000006</v>
      </c>
      <c r="F463">
        <f t="shared" si="15"/>
        <v>-5.8081250000000004</v>
      </c>
    </row>
    <row r="464" spans="1:6">
      <c r="A464" t="s">
        <v>79</v>
      </c>
      <c r="B464">
        <v>9915</v>
      </c>
      <c r="C464">
        <v>-10.464860917109146</v>
      </c>
      <c r="D464">
        <f t="shared" si="14"/>
        <v>-6.454860917109146</v>
      </c>
      <c r="F464">
        <f t="shared" si="15"/>
        <v>-5.9648609171091458</v>
      </c>
    </row>
    <row r="465" spans="1:6">
      <c r="A465" t="s">
        <v>79</v>
      </c>
      <c r="B465">
        <v>9925</v>
      </c>
      <c r="C465">
        <v>-10.335020494867223</v>
      </c>
      <c r="D465">
        <f t="shared" si="14"/>
        <v>-6.3250204948672231</v>
      </c>
      <c r="F465">
        <f t="shared" si="15"/>
        <v>-5.8350204948672229</v>
      </c>
    </row>
    <row r="466" spans="1:6">
      <c r="A466" t="s">
        <v>79</v>
      </c>
      <c r="B466">
        <v>9935</v>
      </c>
      <c r="C466">
        <v>-10.613010516103024</v>
      </c>
      <c r="D466">
        <f t="shared" si="14"/>
        <v>-6.6030105161030246</v>
      </c>
      <c r="F466">
        <f t="shared" si="15"/>
        <v>-6.1130105161030244</v>
      </c>
    </row>
    <row r="467" spans="1:6">
      <c r="A467" t="s">
        <v>79</v>
      </c>
      <c r="B467">
        <v>9945</v>
      </c>
      <c r="C467">
        <v>-10.489833599211284</v>
      </c>
      <c r="D467">
        <f t="shared" si="14"/>
        <v>-6.4798335992112843</v>
      </c>
      <c r="F467">
        <f t="shared" si="15"/>
        <v>-5.9898335992112841</v>
      </c>
    </row>
    <row r="468" spans="1:6">
      <c r="A468" t="s">
        <v>79</v>
      </c>
      <c r="B468">
        <v>9955</v>
      </c>
      <c r="C468">
        <v>-10.40553056640919</v>
      </c>
      <c r="D468">
        <f t="shared" si="14"/>
        <v>-6.3955305664091906</v>
      </c>
      <c r="F468">
        <f t="shared" si="15"/>
        <v>-5.9055305664091904</v>
      </c>
    </row>
    <row r="469" spans="1:6">
      <c r="A469" t="s">
        <v>79</v>
      </c>
      <c r="B469">
        <v>9965</v>
      </c>
      <c r="C469">
        <v>-10.359273633848318</v>
      </c>
      <c r="D469">
        <f t="shared" si="14"/>
        <v>-6.349273633848318</v>
      </c>
      <c r="F469">
        <f t="shared" si="15"/>
        <v>-5.8592736338483178</v>
      </c>
    </row>
    <row r="470" spans="1:6">
      <c r="A470" t="s">
        <v>79</v>
      </c>
      <c r="B470">
        <v>9975</v>
      </c>
      <c r="C470">
        <v>-10.192000475486978</v>
      </c>
      <c r="D470">
        <f t="shared" si="14"/>
        <v>-6.1820004754869782</v>
      </c>
      <c r="F470">
        <f t="shared" si="15"/>
        <v>-5.692000475486978</v>
      </c>
    </row>
    <row r="471" spans="1:6">
      <c r="A471" t="s">
        <v>79</v>
      </c>
      <c r="B471">
        <v>9985</v>
      </c>
      <c r="C471">
        <v>-10.406150115715416</v>
      </c>
      <c r="D471">
        <f t="shared" si="14"/>
        <v>-6.3961501157154164</v>
      </c>
      <c r="F471">
        <f t="shared" si="15"/>
        <v>-5.9061501157154161</v>
      </c>
    </row>
    <row r="472" spans="1:6">
      <c r="A472" t="s">
        <v>79</v>
      </c>
      <c r="B472">
        <v>9995</v>
      </c>
      <c r="C472">
        <v>-10.440158321393415</v>
      </c>
      <c r="D472">
        <f t="shared" si="14"/>
        <v>-6.4301583213934155</v>
      </c>
      <c r="F472">
        <f t="shared" si="15"/>
        <v>-5.9401583213934153</v>
      </c>
    </row>
    <row r="473" spans="1:6">
      <c r="A473" t="s">
        <v>79</v>
      </c>
      <c r="B473">
        <v>10005</v>
      </c>
      <c r="C473">
        <v>-10.422115107571589</v>
      </c>
      <c r="D473">
        <f t="shared" si="14"/>
        <v>-6.412115107571589</v>
      </c>
      <c r="F473">
        <f t="shared" si="15"/>
        <v>-5.9221151075715888</v>
      </c>
    </row>
    <row r="474" spans="1:6">
      <c r="A474" t="s">
        <v>79</v>
      </c>
      <c r="B474">
        <v>10015</v>
      </c>
      <c r="C474">
        <v>-10.264080553007958</v>
      </c>
      <c r="D474">
        <f t="shared" si="14"/>
        <v>-6.2540805530079577</v>
      </c>
      <c r="F474">
        <f t="shared" si="15"/>
        <v>-5.7640805530079575</v>
      </c>
    </row>
    <row r="475" spans="1:6">
      <c r="A475" t="s">
        <v>79</v>
      </c>
      <c r="B475">
        <v>10025</v>
      </c>
      <c r="C475">
        <v>-10.426432366297856</v>
      </c>
      <c r="D475">
        <f t="shared" si="14"/>
        <v>-6.4164323662978564</v>
      </c>
      <c r="F475">
        <f t="shared" si="15"/>
        <v>-5.9264323662978562</v>
      </c>
    </row>
    <row r="476" spans="1:6">
      <c r="A476" t="s">
        <v>79</v>
      </c>
      <c r="B476">
        <v>10035</v>
      </c>
      <c r="C476">
        <v>-10.445343567666846</v>
      </c>
      <c r="D476">
        <f t="shared" si="14"/>
        <v>-6.4353435676668465</v>
      </c>
      <c r="F476">
        <f t="shared" si="15"/>
        <v>-5.9453435676668462</v>
      </c>
    </row>
    <row r="477" spans="1:6">
      <c r="A477" t="s">
        <v>79</v>
      </c>
      <c r="B477">
        <v>10045</v>
      </c>
      <c r="C477">
        <v>-10.356057337949096</v>
      </c>
      <c r="D477">
        <f t="shared" si="14"/>
        <v>-6.3460573379490963</v>
      </c>
      <c r="F477">
        <f t="shared" si="15"/>
        <v>-5.8560573379490961</v>
      </c>
    </row>
    <row r="478" spans="1:6">
      <c r="A478" t="s">
        <v>79</v>
      </c>
      <c r="B478">
        <v>10055</v>
      </c>
      <c r="C478">
        <v>-10.514193948055688</v>
      </c>
      <c r="D478">
        <f t="shared" si="14"/>
        <v>-6.5041939480556881</v>
      </c>
      <c r="F478">
        <f t="shared" si="15"/>
        <v>-6.0141939480556879</v>
      </c>
    </row>
    <row r="479" spans="1:6">
      <c r="A479" t="s">
        <v>79</v>
      </c>
      <c r="B479">
        <v>10065</v>
      </c>
      <c r="C479">
        <v>-10.817061811899158</v>
      </c>
      <c r="D479">
        <f t="shared" si="14"/>
        <v>-6.8070618118991586</v>
      </c>
      <c r="F479">
        <f t="shared" si="15"/>
        <v>-6.3170618118991584</v>
      </c>
    </row>
    <row r="480" spans="1:6">
      <c r="A480" t="s">
        <v>79</v>
      </c>
      <c r="B480">
        <v>10075</v>
      </c>
      <c r="C480">
        <v>-10.274478878884707</v>
      </c>
      <c r="D480">
        <f t="shared" si="14"/>
        <v>-6.2644788788847077</v>
      </c>
      <c r="F480">
        <f t="shared" si="15"/>
        <v>-5.7744788788847075</v>
      </c>
    </row>
    <row r="481" spans="1:6">
      <c r="A481" t="s">
        <v>79</v>
      </c>
      <c r="B481">
        <v>10085</v>
      </c>
      <c r="C481">
        <v>-10.212018824867428</v>
      </c>
      <c r="D481">
        <f t="shared" si="14"/>
        <v>-6.2020188248674284</v>
      </c>
      <c r="F481">
        <f t="shared" si="15"/>
        <v>-5.7120188248674282</v>
      </c>
    </row>
    <row r="482" spans="1:6">
      <c r="A482" t="s">
        <v>79</v>
      </c>
      <c r="B482">
        <v>10095</v>
      </c>
      <c r="C482">
        <v>-10.325699421943899</v>
      </c>
      <c r="D482">
        <f t="shared" si="14"/>
        <v>-6.3156994219438989</v>
      </c>
      <c r="F482">
        <f t="shared" si="15"/>
        <v>-5.8256994219438987</v>
      </c>
    </row>
    <row r="483" spans="1:6">
      <c r="A483" t="s">
        <v>79</v>
      </c>
      <c r="B483">
        <v>10105</v>
      </c>
      <c r="C483">
        <v>-10.344026123385049</v>
      </c>
      <c r="D483">
        <f t="shared" si="14"/>
        <v>-6.3340261233850494</v>
      </c>
      <c r="F483">
        <f t="shared" si="15"/>
        <v>-5.8440261233850492</v>
      </c>
    </row>
    <row r="484" spans="1:6">
      <c r="A484" t="s">
        <v>79</v>
      </c>
      <c r="B484">
        <v>10115</v>
      </c>
      <c r="C484">
        <v>-10.367363855071748</v>
      </c>
      <c r="D484">
        <f t="shared" si="14"/>
        <v>-6.3573638550717479</v>
      </c>
      <c r="F484">
        <f t="shared" si="15"/>
        <v>-5.8673638550717477</v>
      </c>
    </row>
    <row r="485" spans="1:6">
      <c r="A485" t="s">
        <v>79</v>
      </c>
      <c r="B485">
        <v>10125</v>
      </c>
      <c r="C485">
        <v>-10.624364452972909</v>
      </c>
      <c r="D485">
        <f t="shared" si="14"/>
        <v>-6.6143644529729091</v>
      </c>
      <c r="F485">
        <f t="shared" si="15"/>
        <v>-6.1243644529729089</v>
      </c>
    </row>
    <row r="486" spans="1:6">
      <c r="A486" t="s">
        <v>79</v>
      </c>
      <c r="B486">
        <v>10135</v>
      </c>
      <c r="C486">
        <v>-10.624506712214604</v>
      </c>
      <c r="D486">
        <f t="shared" si="14"/>
        <v>-6.6145067122146042</v>
      </c>
      <c r="F486">
        <f t="shared" si="15"/>
        <v>-6.124506712214604</v>
      </c>
    </row>
    <row r="487" spans="1:6">
      <c r="A487" t="s">
        <v>79</v>
      </c>
      <c r="B487">
        <v>10145</v>
      </c>
      <c r="C487">
        <v>-10.491782963168152</v>
      </c>
      <c r="D487">
        <f t="shared" si="14"/>
        <v>-6.4817829631681523</v>
      </c>
      <c r="F487">
        <f t="shared" si="15"/>
        <v>-5.9917829631681521</v>
      </c>
    </row>
    <row r="488" spans="1:6">
      <c r="A488" t="s">
        <v>79</v>
      </c>
      <c r="B488">
        <v>10155</v>
      </c>
      <c r="C488">
        <v>-10.488776963539266</v>
      </c>
      <c r="D488">
        <f t="shared" si="14"/>
        <v>-6.478776963539266</v>
      </c>
      <c r="F488">
        <f t="shared" si="15"/>
        <v>-5.9887769635392658</v>
      </c>
    </row>
    <row r="489" spans="1:6">
      <c r="A489" t="s">
        <v>79</v>
      </c>
      <c r="B489">
        <v>10165</v>
      </c>
      <c r="C489">
        <v>-10.338013093263196</v>
      </c>
      <c r="D489">
        <f t="shared" si="14"/>
        <v>-6.3280130932631966</v>
      </c>
      <c r="F489">
        <f t="shared" si="15"/>
        <v>-5.8380130932631964</v>
      </c>
    </row>
    <row r="490" spans="1:6">
      <c r="A490" t="s">
        <v>79</v>
      </c>
      <c r="B490">
        <v>10175</v>
      </c>
      <c r="C490">
        <v>-10.42183574340855</v>
      </c>
      <c r="D490">
        <f t="shared" si="14"/>
        <v>-6.4118357434085507</v>
      </c>
      <c r="F490">
        <f t="shared" si="15"/>
        <v>-5.9218357434085505</v>
      </c>
    </row>
    <row r="491" spans="1:6">
      <c r="A491" t="s">
        <v>79</v>
      </c>
      <c r="B491">
        <v>10185</v>
      </c>
      <c r="C491">
        <v>-10.569941015247405</v>
      </c>
      <c r="D491">
        <f t="shared" si="14"/>
        <v>-6.5599410152474054</v>
      </c>
      <c r="F491">
        <f t="shared" si="15"/>
        <v>-6.0699410152474051</v>
      </c>
    </row>
    <row r="492" spans="1:6">
      <c r="A492" t="s">
        <v>79</v>
      </c>
      <c r="B492">
        <v>10195</v>
      </c>
      <c r="C492">
        <v>-10.449589696772261</v>
      </c>
      <c r="D492">
        <f t="shared" si="14"/>
        <v>-6.439589696772261</v>
      </c>
      <c r="F492">
        <f t="shared" si="15"/>
        <v>-5.9495896967722608</v>
      </c>
    </row>
    <row r="493" spans="1:6">
      <c r="A493" t="s">
        <v>79</v>
      </c>
      <c r="B493">
        <v>10205</v>
      </c>
      <c r="C493">
        <v>-10.626134446581549</v>
      </c>
      <c r="D493">
        <f t="shared" si="14"/>
        <v>-6.6161344465815493</v>
      </c>
      <c r="F493">
        <f t="shared" si="15"/>
        <v>-6.126134446581549</v>
      </c>
    </row>
    <row r="494" spans="1:6">
      <c r="A494" t="s">
        <v>79</v>
      </c>
      <c r="B494">
        <v>10215</v>
      </c>
      <c r="C494">
        <v>-10.722012021164566</v>
      </c>
      <c r="D494">
        <f t="shared" si="14"/>
        <v>-6.7120120211645666</v>
      </c>
      <c r="F494">
        <f t="shared" si="15"/>
        <v>-6.2220120211645664</v>
      </c>
    </row>
    <row r="495" spans="1:6">
      <c r="A495" t="s">
        <v>79</v>
      </c>
      <c r="B495">
        <v>10225</v>
      </c>
      <c r="C495">
        <v>-10.747531061223945</v>
      </c>
      <c r="D495">
        <f t="shared" si="14"/>
        <v>-6.7375310612239456</v>
      </c>
      <c r="F495">
        <f t="shared" si="15"/>
        <v>-6.2475310612239454</v>
      </c>
    </row>
    <row r="496" spans="1:6">
      <c r="A496" t="s">
        <v>79</v>
      </c>
      <c r="B496">
        <v>10235</v>
      </c>
      <c r="C496">
        <v>-10.775140693617818</v>
      </c>
      <c r="D496">
        <f t="shared" si="14"/>
        <v>-6.765140693617818</v>
      </c>
      <c r="F496">
        <f t="shared" si="15"/>
        <v>-6.2751406936178178</v>
      </c>
    </row>
    <row r="497" spans="1:6">
      <c r="A497" t="s">
        <v>79</v>
      </c>
      <c r="B497">
        <v>10245</v>
      </c>
      <c r="C497">
        <v>-10.73109496448766</v>
      </c>
      <c r="D497">
        <f t="shared" si="14"/>
        <v>-6.7210949644876603</v>
      </c>
      <c r="F497">
        <f t="shared" si="15"/>
        <v>-6.2310949644876601</v>
      </c>
    </row>
    <row r="498" spans="1:6">
      <c r="A498" t="s">
        <v>79</v>
      </c>
      <c r="B498">
        <v>10255</v>
      </c>
      <c r="C498">
        <v>-10.5633094666834</v>
      </c>
      <c r="D498">
        <f t="shared" si="14"/>
        <v>-6.5533094666834</v>
      </c>
      <c r="F498">
        <f t="shared" si="15"/>
        <v>-6.0633094666833998</v>
      </c>
    </row>
    <row r="499" spans="1:6">
      <c r="A499" t="s">
        <v>79</v>
      </c>
      <c r="B499">
        <v>10265</v>
      </c>
      <c r="C499">
        <v>-10.429297137549121</v>
      </c>
      <c r="D499">
        <f t="shared" si="14"/>
        <v>-6.4192971375491208</v>
      </c>
      <c r="F499">
        <f t="shared" si="15"/>
        <v>-5.9292971375491206</v>
      </c>
    </row>
    <row r="500" spans="1:6">
      <c r="A500" t="s">
        <v>79</v>
      </c>
      <c r="B500">
        <v>10275</v>
      </c>
      <c r="C500">
        <v>-10.285012247954661</v>
      </c>
      <c r="D500">
        <f t="shared" si="14"/>
        <v>-6.2750122479546615</v>
      </c>
      <c r="F500">
        <f t="shared" si="15"/>
        <v>-5.7850122479546613</v>
      </c>
    </row>
    <row r="501" spans="1:6">
      <c r="A501" t="s">
        <v>79</v>
      </c>
      <c r="B501">
        <v>10285</v>
      </c>
      <c r="C501">
        <v>-10.310134405346989</v>
      </c>
      <c r="D501">
        <f t="shared" si="14"/>
        <v>-6.3001344053469897</v>
      </c>
      <c r="F501">
        <f t="shared" si="15"/>
        <v>-5.8101344053469894</v>
      </c>
    </row>
    <row r="502" spans="1:6">
      <c r="A502" t="s">
        <v>79</v>
      </c>
      <c r="B502">
        <v>10295</v>
      </c>
      <c r="C502">
        <v>-10.512749707493246</v>
      </c>
      <c r="D502">
        <f t="shared" si="14"/>
        <v>-6.5027497074932459</v>
      </c>
      <c r="F502">
        <f t="shared" si="15"/>
        <v>-6.0127497074932457</v>
      </c>
    </row>
    <row r="503" spans="1:6">
      <c r="A503" t="s">
        <v>79</v>
      </c>
      <c r="B503">
        <v>10305</v>
      </c>
      <c r="C503">
        <v>-10.548353690752016</v>
      </c>
      <c r="D503">
        <f t="shared" si="14"/>
        <v>-6.5383536907520163</v>
      </c>
      <c r="F503">
        <f t="shared" si="15"/>
        <v>-6.0483536907520161</v>
      </c>
    </row>
    <row r="504" spans="1:6">
      <c r="A504" t="s">
        <v>79</v>
      </c>
      <c r="B504">
        <v>10315</v>
      </c>
      <c r="C504">
        <v>-10.522722286508976</v>
      </c>
      <c r="D504">
        <f t="shared" si="14"/>
        <v>-6.5127222865089767</v>
      </c>
      <c r="F504">
        <f t="shared" si="15"/>
        <v>-6.0227222865089765</v>
      </c>
    </row>
    <row r="505" spans="1:6">
      <c r="A505" t="s">
        <v>79</v>
      </c>
      <c r="B505">
        <v>10325</v>
      </c>
      <c r="C505">
        <v>-10.502609097634064</v>
      </c>
      <c r="D505">
        <f t="shared" si="14"/>
        <v>-6.4926090976340642</v>
      </c>
      <c r="F505">
        <f t="shared" si="15"/>
        <v>-6.002609097634064</v>
      </c>
    </row>
    <row r="506" spans="1:6">
      <c r="A506" t="s">
        <v>79</v>
      </c>
      <c r="B506">
        <v>10335</v>
      </c>
      <c r="C506">
        <v>-10.525410780004222</v>
      </c>
      <c r="D506">
        <f t="shared" si="14"/>
        <v>-6.5154107800042222</v>
      </c>
      <c r="F506">
        <f t="shared" si="15"/>
        <v>-6.025410780004222</v>
      </c>
    </row>
    <row r="507" spans="1:6">
      <c r="A507" t="s">
        <v>79</v>
      </c>
      <c r="B507">
        <v>10345</v>
      </c>
      <c r="C507">
        <v>-10.56843801543296</v>
      </c>
      <c r="D507">
        <f t="shared" si="14"/>
        <v>-6.5584380154329605</v>
      </c>
      <c r="F507">
        <f t="shared" si="15"/>
        <v>-6.0684380154329602</v>
      </c>
    </row>
    <row r="508" spans="1:6">
      <c r="A508" t="s">
        <v>79</v>
      </c>
      <c r="B508">
        <v>10355</v>
      </c>
      <c r="C508">
        <v>-10.619234873359275</v>
      </c>
      <c r="D508">
        <f t="shared" si="14"/>
        <v>-6.6092348733592754</v>
      </c>
      <c r="F508">
        <f t="shared" si="15"/>
        <v>-6.1192348733592752</v>
      </c>
    </row>
    <row r="509" spans="1:6">
      <c r="A509" t="s">
        <v>79</v>
      </c>
      <c r="B509">
        <v>10365</v>
      </c>
      <c r="C509">
        <v>-10.769891533772032</v>
      </c>
      <c r="D509">
        <f t="shared" si="14"/>
        <v>-6.7598915337720324</v>
      </c>
      <c r="F509">
        <f t="shared" si="15"/>
        <v>-6.2698915337720322</v>
      </c>
    </row>
    <row r="510" spans="1:6">
      <c r="A510" t="s">
        <v>79</v>
      </c>
      <c r="B510">
        <v>10375</v>
      </c>
      <c r="C510">
        <v>-10.939773809095211</v>
      </c>
      <c r="D510">
        <f t="shared" si="14"/>
        <v>-6.9297738090952112</v>
      </c>
      <c r="F510">
        <f t="shared" si="15"/>
        <v>-6.439773809095211</v>
      </c>
    </row>
    <row r="511" spans="1:6">
      <c r="A511" t="s">
        <v>79</v>
      </c>
      <c r="B511">
        <v>10385</v>
      </c>
      <c r="C511">
        <v>-10.982786612426963</v>
      </c>
      <c r="D511">
        <f t="shared" si="14"/>
        <v>-6.9727866124269635</v>
      </c>
      <c r="F511">
        <f t="shared" si="15"/>
        <v>-6.4827866124269633</v>
      </c>
    </row>
    <row r="512" spans="1:6">
      <c r="A512" t="s">
        <v>79</v>
      </c>
      <c r="B512">
        <v>10395</v>
      </c>
      <c r="C512">
        <v>-10.299864937479022</v>
      </c>
      <c r="D512">
        <f t="shared" si="14"/>
        <v>-6.2898649374790221</v>
      </c>
      <c r="F512">
        <f t="shared" si="15"/>
        <v>-5.7998649374790219</v>
      </c>
    </row>
    <row r="513" spans="1:6">
      <c r="A513" t="s">
        <v>79</v>
      </c>
      <c r="B513">
        <v>10405</v>
      </c>
      <c r="C513">
        <v>-10.337367772355215</v>
      </c>
      <c r="D513">
        <f t="shared" si="14"/>
        <v>-6.3273677723552151</v>
      </c>
      <c r="F513">
        <f t="shared" si="15"/>
        <v>-5.8373677723552149</v>
      </c>
    </row>
    <row r="514" spans="1:6">
      <c r="A514" t="s">
        <v>79</v>
      </c>
      <c r="B514">
        <v>10415</v>
      </c>
      <c r="C514">
        <v>-10.266887595871285</v>
      </c>
      <c r="D514">
        <f t="shared" ref="D514:D577" si="16">$C514-$E$6</f>
        <v>-6.2568875958712855</v>
      </c>
      <c r="F514">
        <f t="shared" si="15"/>
        <v>-5.7668875958712853</v>
      </c>
    </row>
    <row r="515" spans="1:6">
      <c r="A515" t="s">
        <v>79</v>
      </c>
      <c r="B515">
        <v>10425</v>
      </c>
      <c r="C515">
        <v>-10.606682041575674</v>
      </c>
      <c r="D515">
        <f t="shared" si="16"/>
        <v>-6.5966820415756739</v>
      </c>
      <c r="F515">
        <f t="shared" ref="F515:F578" si="17">$C515-$G$6</f>
        <v>-6.1066820415756737</v>
      </c>
    </row>
    <row r="516" spans="1:6">
      <c r="A516" t="s">
        <v>79</v>
      </c>
      <c r="B516">
        <v>10435</v>
      </c>
      <c r="C516">
        <v>-10.663395028401233</v>
      </c>
      <c r="D516">
        <f t="shared" si="16"/>
        <v>-6.6533950284012331</v>
      </c>
      <c r="F516">
        <f t="shared" si="17"/>
        <v>-6.1633950284012329</v>
      </c>
    </row>
    <row r="517" spans="1:6">
      <c r="A517" t="s">
        <v>79</v>
      </c>
      <c r="B517">
        <v>10445</v>
      </c>
      <c r="C517">
        <v>-10.435578192329238</v>
      </c>
      <c r="D517">
        <f t="shared" si="16"/>
        <v>-6.4255781923292385</v>
      </c>
      <c r="F517">
        <f t="shared" si="17"/>
        <v>-5.9355781923292383</v>
      </c>
    </row>
    <row r="518" spans="1:6">
      <c r="A518" t="s">
        <v>79</v>
      </c>
      <c r="B518">
        <v>10455</v>
      </c>
      <c r="C518">
        <v>-10.472845990197406</v>
      </c>
      <c r="D518">
        <f t="shared" si="16"/>
        <v>-6.4628459901974065</v>
      </c>
      <c r="F518">
        <f t="shared" si="17"/>
        <v>-5.9728459901974063</v>
      </c>
    </row>
    <row r="519" spans="1:6">
      <c r="A519" t="s">
        <v>79</v>
      </c>
      <c r="B519">
        <v>10465</v>
      </c>
      <c r="C519">
        <v>-10.621234749655589</v>
      </c>
      <c r="D519">
        <f t="shared" si="16"/>
        <v>-6.6112347496555888</v>
      </c>
      <c r="F519">
        <f t="shared" si="17"/>
        <v>-6.1212347496555886</v>
      </c>
    </row>
    <row r="520" spans="1:6">
      <c r="A520" t="s">
        <v>79</v>
      </c>
      <c r="B520">
        <v>10475</v>
      </c>
      <c r="C520">
        <v>-10.528173495712533</v>
      </c>
      <c r="D520">
        <f t="shared" si="16"/>
        <v>-6.5181734957125332</v>
      </c>
      <c r="F520">
        <f t="shared" si="17"/>
        <v>-6.028173495712533</v>
      </c>
    </row>
    <row r="521" spans="1:6">
      <c r="A521" t="s">
        <v>79</v>
      </c>
      <c r="B521">
        <v>10485</v>
      </c>
      <c r="C521">
        <v>-10.558611819115207</v>
      </c>
      <c r="D521">
        <f t="shared" si="16"/>
        <v>-6.548611819115207</v>
      </c>
      <c r="F521">
        <f t="shared" si="17"/>
        <v>-6.0586118191152067</v>
      </c>
    </row>
    <row r="522" spans="1:6">
      <c r="A522" t="s">
        <v>79</v>
      </c>
      <c r="B522">
        <v>10495</v>
      </c>
      <c r="C522">
        <v>-10.682981445736239</v>
      </c>
      <c r="D522">
        <f t="shared" si="16"/>
        <v>-6.6729814457362391</v>
      </c>
      <c r="F522">
        <f t="shared" si="17"/>
        <v>-6.1829814457362389</v>
      </c>
    </row>
    <row r="523" spans="1:6">
      <c r="A523" t="s">
        <v>79</v>
      </c>
      <c r="B523">
        <v>10505</v>
      </c>
      <c r="C523">
        <v>-10.496301240388121</v>
      </c>
      <c r="D523">
        <f t="shared" si="16"/>
        <v>-6.4863012403881211</v>
      </c>
      <c r="F523">
        <f t="shared" si="17"/>
        <v>-5.9963012403881208</v>
      </c>
    </row>
    <row r="524" spans="1:6">
      <c r="A524" t="s">
        <v>79</v>
      </c>
      <c r="B524">
        <v>10515</v>
      </c>
      <c r="C524">
        <v>-10.303144116086528</v>
      </c>
      <c r="D524">
        <f t="shared" si="16"/>
        <v>-6.2931441160865287</v>
      </c>
      <c r="F524">
        <f t="shared" si="17"/>
        <v>-5.8031441160865285</v>
      </c>
    </row>
    <row r="525" spans="1:6">
      <c r="A525" t="s">
        <v>79</v>
      </c>
      <c r="B525">
        <v>10525</v>
      </c>
      <c r="C525">
        <v>-10.172476940860253</v>
      </c>
      <c r="D525">
        <f t="shared" si="16"/>
        <v>-6.1624769408602535</v>
      </c>
      <c r="F525">
        <f t="shared" si="17"/>
        <v>-5.6724769408602533</v>
      </c>
    </row>
    <row r="526" spans="1:6">
      <c r="A526" t="s">
        <v>79</v>
      </c>
      <c r="B526">
        <v>10535</v>
      </c>
      <c r="C526">
        <v>-10.238690370957364</v>
      </c>
      <c r="D526">
        <f t="shared" si="16"/>
        <v>-6.2286903709573647</v>
      </c>
      <c r="F526">
        <f t="shared" si="17"/>
        <v>-5.7386903709573645</v>
      </c>
    </row>
    <row r="527" spans="1:6">
      <c r="A527" t="s">
        <v>79</v>
      </c>
      <c r="B527">
        <v>10545</v>
      </c>
      <c r="C527">
        <v>-10.314442386296619</v>
      </c>
      <c r="D527">
        <f t="shared" si="16"/>
        <v>-6.3044423862966195</v>
      </c>
      <c r="F527">
        <f t="shared" si="17"/>
        <v>-5.8144423862966192</v>
      </c>
    </row>
    <row r="528" spans="1:6">
      <c r="A528" t="s">
        <v>79</v>
      </c>
      <c r="B528">
        <v>10555</v>
      </c>
      <c r="C528">
        <v>-10.385645198493805</v>
      </c>
      <c r="D528">
        <f t="shared" si="16"/>
        <v>-6.375645198493805</v>
      </c>
      <c r="F528">
        <f t="shared" si="17"/>
        <v>-5.8856451984938047</v>
      </c>
    </row>
    <row r="529" spans="1:6">
      <c r="A529" t="s">
        <v>79</v>
      </c>
      <c r="B529">
        <v>10565</v>
      </c>
      <c r="C529">
        <v>-10.481621736027563</v>
      </c>
      <c r="D529">
        <f t="shared" si="16"/>
        <v>-6.4716217360275632</v>
      </c>
      <c r="F529">
        <f t="shared" si="17"/>
        <v>-5.981621736027563</v>
      </c>
    </row>
    <row r="530" spans="1:6">
      <c r="A530" t="s">
        <v>79</v>
      </c>
      <c r="B530">
        <v>10575</v>
      </c>
      <c r="C530">
        <v>-10.625369545441416</v>
      </c>
      <c r="D530">
        <f t="shared" si="16"/>
        <v>-6.6153695454414159</v>
      </c>
      <c r="F530">
        <f t="shared" si="17"/>
        <v>-6.1253695454414157</v>
      </c>
    </row>
    <row r="531" spans="1:6">
      <c r="A531" t="s">
        <v>79</v>
      </c>
      <c r="B531">
        <v>10585</v>
      </c>
      <c r="C531">
        <v>-10.476289076192089</v>
      </c>
      <c r="D531">
        <f t="shared" si="16"/>
        <v>-6.4662890761920888</v>
      </c>
      <c r="F531">
        <f t="shared" si="17"/>
        <v>-5.9762890761920886</v>
      </c>
    </row>
    <row r="532" spans="1:6">
      <c r="A532" t="s">
        <v>79</v>
      </c>
      <c r="B532">
        <v>10595</v>
      </c>
      <c r="C532">
        <v>-10.518367916676183</v>
      </c>
      <c r="D532">
        <f t="shared" si="16"/>
        <v>-6.5083679166761836</v>
      </c>
      <c r="F532">
        <f t="shared" si="17"/>
        <v>-6.0183679166761834</v>
      </c>
    </row>
    <row r="533" spans="1:6">
      <c r="A533" t="s">
        <v>79</v>
      </c>
      <c r="B533">
        <v>10605</v>
      </c>
      <c r="C533">
        <v>-10.688509969745066</v>
      </c>
      <c r="D533">
        <f t="shared" si="16"/>
        <v>-6.6785099697450665</v>
      </c>
      <c r="F533">
        <f t="shared" si="17"/>
        <v>-6.1885099697450663</v>
      </c>
    </row>
    <row r="534" spans="1:6">
      <c r="A534" t="s">
        <v>79</v>
      </c>
      <c r="B534">
        <v>10615</v>
      </c>
      <c r="C534">
        <v>-10.947672289601567</v>
      </c>
      <c r="D534">
        <f t="shared" si="16"/>
        <v>-6.9376722896015668</v>
      </c>
      <c r="F534">
        <f t="shared" si="17"/>
        <v>-6.4476722896015666</v>
      </c>
    </row>
    <row r="535" spans="1:6">
      <c r="A535" t="s">
        <v>79</v>
      </c>
      <c r="B535">
        <v>10625</v>
      </c>
      <c r="C535">
        <v>-11.240396450993646</v>
      </c>
      <c r="D535">
        <f t="shared" si="16"/>
        <v>-7.2303964509936467</v>
      </c>
      <c r="F535">
        <f t="shared" si="17"/>
        <v>-6.7403964509936465</v>
      </c>
    </row>
    <row r="536" spans="1:6">
      <c r="A536" t="s">
        <v>79</v>
      </c>
      <c r="B536">
        <v>10635</v>
      </c>
      <c r="C536">
        <v>-10.889817105386157</v>
      </c>
      <c r="D536">
        <f t="shared" si="16"/>
        <v>-6.8798171053861576</v>
      </c>
      <c r="F536">
        <f t="shared" si="17"/>
        <v>-6.3898171053861574</v>
      </c>
    </row>
    <row r="537" spans="1:6">
      <c r="A537" t="s">
        <v>79</v>
      </c>
      <c r="B537">
        <v>10645</v>
      </c>
      <c r="C537">
        <v>-10.301366906429394</v>
      </c>
      <c r="D537">
        <f t="shared" si="16"/>
        <v>-6.2913669064293938</v>
      </c>
      <c r="F537">
        <f t="shared" si="17"/>
        <v>-5.8013669064293936</v>
      </c>
    </row>
    <row r="538" spans="1:6">
      <c r="A538" t="s">
        <v>79</v>
      </c>
      <c r="B538">
        <v>10655</v>
      </c>
      <c r="C538">
        <v>-10.455575924428281</v>
      </c>
      <c r="D538">
        <f t="shared" si="16"/>
        <v>-6.4455759244282813</v>
      </c>
      <c r="F538">
        <f t="shared" si="17"/>
        <v>-5.9555759244282811</v>
      </c>
    </row>
    <row r="539" spans="1:6">
      <c r="A539" t="s">
        <v>79</v>
      </c>
      <c r="B539">
        <v>10665</v>
      </c>
      <c r="C539">
        <v>-10.618125663619672</v>
      </c>
      <c r="D539">
        <f t="shared" si="16"/>
        <v>-6.6081256636196724</v>
      </c>
      <c r="F539">
        <f t="shared" si="17"/>
        <v>-6.1181256636196721</v>
      </c>
    </row>
    <row r="540" spans="1:6">
      <c r="A540" t="s">
        <v>79</v>
      </c>
      <c r="B540">
        <v>10675</v>
      </c>
      <c r="C540">
        <v>-10.612422923582972</v>
      </c>
      <c r="D540">
        <f t="shared" si="16"/>
        <v>-6.6024229235829726</v>
      </c>
      <c r="F540">
        <f t="shared" si="17"/>
        <v>-6.1124229235829723</v>
      </c>
    </row>
    <row r="541" spans="1:6">
      <c r="A541" t="s">
        <v>79</v>
      </c>
      <c r="B541">
        <v>10685</v>
      </c>
      <c r="C541">
        <v>-10.693178753119291</v>
      </c>
      <c r="D541">
        <f t="shared" si="16"/>
        <v>-6.6831787531192912</v>
      </c>
      <c r="F541">
        <f t="shared" si="17"/>
        <v>-6.193178753119291</v>
      </c>
    </row>
    <row r="542" spans="1:6">
      <c r="A542" t="s">
        <v>79</v>
      </c>
      <c r="B542">
        <v>10695</v>
      </c>
      <c r="C542">
        <v>-10.492222111262087</v>
      </c>
      <c r="D542">
        <f t="shared" si="16"/>
        <v>-6.4822221112620877</v>
      </c>
      <c r="F542">
        <f t="shared" si="17"/>
        <v>-5.9922221112620875</v>
      </c>
    </row>
    <row r="543" spans="1:6">
      <c r="A543" t="s">
        <v>79</v>
      </c>
      <c r="B543">
        <v>10705</v>
      </c>
      <c r="C543">
        <v>-10.74869078330299</v>
      </c>
      <c r="D543">
        <f t="shared" si="16"/>
        <v>-6.7386907833029905</v>
      </c>
      <c r="F543">
        <f t="shared" si="17"/>
        <v>-6.2486907833029903</v>
      </c>
    </row>
    <row r="544" spans="1:6">
      <c r="A544" t="s">
        <v>79</v>
      </c>
      <c r="B544">
        <v>10715</v>
      </c>
      <c r="C544">
        <v>-10.779788859710635</v>
      </c>
      <c r="D544">
        <f t="shared" si="16"/>
        <v>-6.7697888597106353</v>
      </c>
      <c r="F544">
        <f t="shared" si="17"/>
        <v>-6.2797888597106351</v>
      </c>
    </row>
    <row r="545" spans="1:6">
      <c r="A545" t="s">
        <v>79</v>
      </c>
      <c r="B545">
        <v>10725</v>
      </c>
      <c r="C545">
        <v>-10.519074058564314</v>
      </c>
      <c r="D545">
        <f t="shared" si="16"/>
        <v>-6.5090740585643143</v>
      </c>
      <c r="F545">
        <f t="shared" si="17"/>
        <v>-6.0190740585643141</v>
      </c>
    </row>
    <row r="546" spans="1:6">
      <c r="A546" t="s">
        <v>79</v>
      </c>
      <c r="B546">
        <v>10735</v>
      </c>
      <c r="C546">
        <v>-10.716010330547491</v>
      </c>
      <c r="D546">
        <f t="shared" si="16"/>
        <v>-6.7060103305474907</v>
      </c>
      <c r="F546">
        <f t="shared" si="17"/>
        <v>-6.2160103305474905</v>
      </c>
    </row>
    <row r="547" spans="1:6">
      <c r="A547" t="s">
        <v>79</v>
      </c>
      <c r="B547">
        <v>10745</v>
      </c>
      <c r="C547">
        <v>-10.542606623560296</v>
      </c>
      <c r="D547">
        <f t="shared" si="16"/>
        <v>-6.5326066235602962</v>
      </c>
      <c r="F547">
        <f t="shared" si="17"/>
        <v>-6.042606623560296</v>
      </c>
    </row>
    <row r="548" spans="1:6">
      <c r="A548" t="s">
        <v>79</v>
      </c>
      <c r="B548">
        <v>10755</v>
      </c>
      <c r="C548">
        <v>-10.48462464306424</v>
      </c>
      <c r="D548">
        <f t="shared" si="16"/>
        <v>-6.4746246430642405</v>
      </c>
      <c r="F548">
        <f t="shared" si="17"/>
        <v>-5.9846246430642402</v>
      </c>
    </row>
    <row r="549" spans="1:6">
      <c r="A549" t="s">
        <v>79</v>
      </c>
      <c r="B549">
        <v>10765</v>
      </c>
      <c r="C549">
        <v>-10.440312951003957</v>
      </c>
      <c r="D549">
        <f t="shared" si="16"/>
        <v>-6.4303129510039572</v>
      </c>
      <c r="F549">
        <f t="shared" si="17"/>
        <v>-5.940312951003957</v>
      </c>
    </row>
    <row r="550" spans="1:6">
      <c r="A550" t="s">
        <v>79</v>
      </c>
      <c r="B550">
        <v>10775</v>
      </c>
      <c r="C550">
        <v>-10.663674392564271</v>
      </c>
      <c r="D550">
        <f t="shared" si="16"/>
        <v>-6.6536743925642714</v>
      </c>
      <c r="F550">
        <f t="shared" si="17"/>
        <v>-6.1636743925642712</v>
      </c>
    </row>
    <row r="551" spans="1:6">
      <c r="A551" t="s">
        <v>79</v>
      </c>
      <c r="B551">
        <v>10785</v>
      </c>
      <c r="C551">
        <v>-10.644331259149848</v>
      </c>
      <c r="D551">
        <f t="shared" si="16"/>
        <v>-6.6343312591498478</v>
      </c>
      <c r="F551">
        <f t="shared" si="17"/>
        <v>-6.1443312591498476</v>
      </c>
    </row>
    <row r="552" spans="1:6">
      <c r="A552" t="s">
        <v>79</v>
      </c>
      <c r="B552">
        <v>10795</v>
      </c>
      <c r="C552">
        <v>-10.723179990156172</v>
      </c>
      <c r="D552">
        <f t="shared" si="16"/>
        <v>-6.7131799901561724</v>
      </c>
      <c r="F552">
        <f t="shared" si="17"/>
        <v>-6.2231799901561722</v>
      </c>
    </row>
    <row r="553" spans="1:6">
      <c r="A553" t="s">
        <v>79</v>
      </c>
      <c r="B553">
        <v>10805</v>
      </c>
      <c r="C553">
        <v>-10.701154548430917</v>
      </c>
      <c r="D553">
        <f t="shared" si="16"/>
        <v>-6.6911545484309176</v>
      </c>
      <c r="F553">
        <f t="shared" si="17"/>
        <v>-6.2011545484309174</v>
      </c>
    </row>
    <row r="554" spans="1:6">
      <c r="A554" t="s">
        <v>79</v>
      </c>
      <c r="B554">
        <v>10815</v>
      </c>
      <c r="C554">
        <v>-10.729952767097807</v>
      </c>
      <c r="D554">
        <f t="shared" si="16"/>
        <v>-6.7199527670978068</v>
      </c>
      <c r="F554">
        <f t="shared" si="17"/>
        <v>-6.2299527670978065</v>
      </c>
    </row>
    <row r="555" spans="1:6">
      <c r="A555" t="s">
        <v>79</v>
      </c>
      <c r="B555">
        <v>10825</v>
      </c>
      <c r="C555">
        <v>-10.705961467590559</v>
      </c>
      <c r="D555">
        <f t="shared" si="16"/>
        <v>-6.6959614675905588</v>
      </c>
      <c r="F555">
        <f t="shared" si="17"/>
        <v>-6.2059614675905586</v>
      </c>
    </row>
    <row r="556" spans="1:6">
      <c r="A556" t="s">
        <v>79</v>
      </c>
      <c r="B556">
        <v>10835</v>
      </c>
      <c r="C556">
        <v>-10.576376699638061</v>
      </c>
      <c r="D556">
        <f t="shared" si="16"/>
        <v>-6.5663766996380613</v>
      </c>
      <c r="F556">
        <f t="shared" si="17"/>
        <v>-6.076376699638061</v>
      </c>
    </row>
    <row r="557" spans="1:6">
      <c r="A557" t="s">
        <v>79</v>
      </c>
      <c r="B557">
        <v>10845</v>
      </c>
      <c r="C557">
        <v>-10.511083831155702</v>
      </c>
      <c r="D557">
        <f t="shared" si="16"/>
        <v>-6.501083831155702</v>
      </c>
      <c r="F557">
        <f t="shared" si="17"/>
        <v>-6.0110838311557018</v>
      </c>
    </row>
    <row r="558" spans="1:6">
      <c r="A558" t="s">
        <v>79</v>
      </c>
      <c r="B558">
        <v>10855</v>
      </c>
      <c r="C558">
        <v>-10.50056489418273</v>
      </c>
      <c r="D558">
        <f t="shared" si="16"/>
        <v>-6.4905648941827305</v>
      </c>
      <c r="F558">
        <f t="shared" si="17"/>
        <v>-6.0005648941827303</v>
      </c>
    </row>
    <row r="559" spans="1:6">
      <c r="A559" t="s">
        <v>79</v>
      </c>
      <c r="B559">
        <v>10865</v>
      </c>
      <c r="C559">
        <v>-10.460382843587922</v>
      </c>
      <c r="D559">
        <f t="shared" si="16"/>
        <v>-6.4503828435879225</v>
      </c>
      <c r="F559">
        <f t="shared" si="17"/>
        <v>-5.9603828435879223</v>
      </c>
    </row>
    <row r="560" spans="1:6">
      <c r="A560" t="s">
        <v>79</v>
      </c>
      <c r="B560">
        <v>10875</v>
      </c>
      <c r="C560">
        <v>-10.600550462085746</v>
      </c>
      <c r="D560">
        <f t="shared" si="16"/>
        <v>-6.590550462085746</v>
      </c>
      <c r="F560">
        <f t="shared" si="17"/>
        <v>-6.1005504620857458</v>
      </c>
    </row>
    <row r="561" spans="1:6">
      <c r="A561" t="s">
        <v>79</v>
      </c>
      <c r="B561">
        <v>10885</v>
      </c>
      <c r="C561">
        <v>-10.391544833567924</v>
      </c>
      <c r="D561">
        <f t="shared" si="16"/>
        <v>-6.3815448335679239</v>
      </c>
      <c r="F561">
        <f t="shared" si="17"/>
        <v>-5.8915448335679237</v>
      </c>
    </row>
    <row r="562" spans="1:6">
      <c r="A562" t="s">
        <v>79</v>
      </c>
      <c r="B562">
        <v>10895</v>
      </c>
      <c r="C562">
        <v>-10.924406718399791</v>
      </c>
      <c r="D562">
        <f t="shared" si="16"/>
        <v>-6.9144067183997908</v>
      </c>
      <c r="F562">
        <f t="shared" si="17"/>
        <v>-6.4244067183997906</v>
      </c>
    </row>
    <row r="563" spans="1:6">
      <c r="A563" t="s">
        <v>79</v>
      </c>
      <c r="B563">
        <v>10905</v>
      </c>
      <c r="C563">
        <v>-10.953782220946024</v>
      </c>
      <c r="D563">
        <f t="shared" si="16"/>
        <v>-6.9437822209460247</v>
      </c>
      <c r="F563">
        <f t="shared" si="17"/>
        <v>-6.4537822209460245</v>
      </c>
    </row>
    <row r="564" spans="1:6">
      <c r="A564" t="s">
        <v>79</v>
      </c>
      <c r="B564">
        <v>10915</v>
      </c>
      <c r="C564">
        <v>-10.618694700586456</v>
      </c>
      <c r="D564">
        <f t="shared" si="16"/>
        <v>-6.6086947005864562</v>
      </c>
      <c r="F564">
        <f t="shared" si="17"/>
        <v>-6.118694700586456</v>
      </c>
    </row>
    <row r="565" spans="1:6">
      <c r="A565" t="s">
        <v>79</v>
      </c>
      <c r="B565">
        <v>10925</v>
      </c>
      <c r="C565">
        <v>-10.561606479239323</v>
      </c>
      <c r="D565">
        <f t="shared" si="16"/>
        <v>-6.5516064792393234</v>
      </c>
      <c r="F565">
        <f t="shared" si="17"/>
        <v>-6.0616064792393232</v>
      </c>
    </row>
    <row r="566" spans="1:6">
      <c r="A566" t="s">
        <v>79</v>
      </c>
      <c r="B566">
        <v>10935</v>
      </c>
      <c r="C566">
        <v>-10.620927552162648</v>
      </c>
      <c r="D566">
        <f t="shared" si="16"/>
        <v>-6.6109275521626483</v>
      </c>
      <c r="F566">
        <f t="shared" si="17"/>
        <v>-6.1209275521626481</v>
      </c>
    </row>
    <row r="567" spans="1:6">
      <c r="A567" t="s">
        <v>79</v>
      </c>
      <c r="B567">
        <v>10945</v>
      </c>
      <c r="C567">
        <v>-10.811637405161431</v>
      </c>
      <c r="D567">
        <f t="shared" si="16"/>
        <v>-6.801637405161431</v>
      </c>
      <c r="F567">
        <f t="shared" si="17"/>
        <v>-6.3116374051614308</v>
      </c>
    </row>
    <row r="568" spans="1:6">
      <c r="A568" t="s">
        <v>79</v>
      </c>
      <c r="B568">
        <v>10955</v>
      </c>
      <c r="C568">
        <v>-11.078523989496421</v>
      </c>
      <c r="D568">
        <f t="shared" si="16"/>
        <v>-7.0685239894964216</v>
      </c>
      <c r="F568">
        <f t="shared" si="17"/>
        <v>-6.5785239894964214</v>
      </c>
    </row>
    <row r="569" spans="1:6">
      <c r="A569" t="s">
        <v>79</v>
      </c>
      <c r="B569">
        <v>10965</v>
      </c>
      <c r="C569">
        <v>-10.831639260716759</v>
      </c>
      <c r="D569">
        <f t="shared" si="16"/>
        <v>-6.8216392607167595</v>
      </c>
      <c r="F569">
        <f t="shared" si="17"/>
        <v>-6.3316392607167593</v>
      </c>
    </row>
    <row r="570" spans="1:6">
      <c r="A570" t="s">
        <v>79</v>
      </c>
      <c r="B570">
        <v>10975</v>
      </c>
      <c r="C570">
        <v>-10.606266603355358</v>
      </c>
      <c r="D570">
        <f t="shared" si="16"/>
        <v>-6.5962666033553585</v>
      </c>
      <c r="F570">
        <f t="shared" si="17"/>
        <v>-6.1062666033553583</v>
      </c>
    </row>
    <row r="571" spans="1:6">
      <c r="A571" t="s">
        <v>79</v>
      </c>
      <c r="B571">
        <v>10985</v>
      </c>
      <c r="C571">
        <v>-10.488522340113906</v>
      </c>
      <c r="D571">
        <f t="shared" si="16"/>
        <v>-6.4785223401139067</v>
      </c>
      <c r="F571">
        <f t="shared" si="17"/>
        <v>-5.9885223401139065</v>
      </c>
    </row>
    <row r="572" spans="1:6">
      <c r="A572" t="s">
        <v>79</v>
      </c>
      <c r="B572">
        <v>10995</v>
      </c>
      <c r="C572">
        <v>-10.428270396935137</v>
      </c>
      <c r="D572">
        <f t="shared" si="16"/>
        <v>-6.4182703969351369</v>
      </c>
      <c r="F572">
        <f t="shared" si="17"/>
        <v>-5.9282703969351367</v>
      </c>
    </row>
    <row r="573" spans="1:6">
      <c r="A573" t="s">
        <v>79</v>
      </c>
      <c r="B573">
        <v>11005</v>
      </c>
      <c r="C573">
        <v>-10.583587593809554</v>
      </c>
      <c r="D573">
        <f t="shared" si="16"/>
        <v>-6.5735875938095543</v>
      </c>
      <c r="F573">
        <f t="shared" si="17"/>
        <v>-6.0835875938095541</v>
      </c>
    </row>
    <row r="574" spans="1:6">
      <c r="A574" t="s">
        <v>79</v>
      </c>
      <c r="B574">
        <v>11015</v>
      </c>
      <c r="C574">
        <v>-10.749824733780283</v>
      </c>
      <c r="D574">
        <f t="shared" si="16"/>
        <v>-6.7398247337802832</v>
      </c>
      <c r="F574">
        <f t="shared" si="17"/>
        <v>-6.249824733780283</v>
      </c>
    </row>
    <row r="575" spans="1:6">
      <c r="A575" t="s">
        <v>79</v>
      </c>
      <c r="B575">
        <v>11025</v>
      </c>
      <c r="C575">
        <v>-10.748068141404552</v>
      </c>
      <c r="D575">
        <f t="shared" si="16"/>
        <v>-6.7380681414045522</v>
      </c>
      <c r="F575">
        <f t="shared" si="17"/>
        <v>-6.248068141404552</v>
      </c>
    </row>
    <row r="576" spans="1:6">
      <c r="A576" t="s">
        <v>79</v>
      </c>
      <c r="B576">
        <v>11035</v>
      </c>
      <c r="C576">
        <v>-10.481381544699193</v>
      </c>
      <c r="D576">
        <f t="shared" si="16"/>
        <v>-6.4713815446991934</v>
      </c>
      <c r="F576">
        <f t="shared" si="17"/>
        <v>-5.9813815446991931</v>
      </c>
    </row>
    <row r="577" spans="1:6">
      <c r="A577" t="s">
        <v>79</v>
      </c>
      <c r="B577">
        <v>11045</v>
      </c>
      <c r="C577">
        <v>-10.368939015371108</v>
      </c>
      <c r="D577">
        <f t="shared" si="16"/>
        <v>-6.3589390153711083</v>
      </c>
      <c r="F577">
        <f t="shared" si="17"/>
        <v>-5.8689390153711081</v>
      </c>
    </row>
    <row r="578" spans="1:6">
      <c r="A578" t="s">
        <v>79</v>
      </c>
      <c r="B578">
        <v>11055</v>
      </c>
      <c r="C578">
        <v>-10.46085704106024</v>
      </c>
      <c r="D578">
        <f t="shared" ref="D578:D641" si="18">$C578-$E$6</f>
        <v>-6.4508570410602406</v>
      </c>
      <c r="F578">
        <f t="shared" si="17"/>
        <v>-5.9608570410602404</v>
      </c>
    </row>
    <row r="579" spans="1:6">
      <c r="A579" t="s">
        <v>79</v>
      </c>
      <c r="B579">
        <v>11065</v>
      </c>
      <c r="C579">
        <v>-10.611009608942641</v>
      </c>
      <c r="D579">
        <f t="shared" si="18"/>
        <v>-6.6010096089426415</v>
      </c>
      <c r="F579">
        <f t="shared" ref="F579:F642" si="19">$C579-$G$6</f>
        <v>-6.1110096089426413</v>
      </c>
    </row>
    <row r="580" spans="1:6">
      <c r="A580" t="s">
        <v>79</v>
      </c>
      <c r="B580">
        <v>11075</v>
      </c>
      <c r="C580">
        <v>-10.438350185814176</v>
      </c>
      <c r="D580">
        <f t="shared" si="18"/>
        <v>-6.4283501858141765</v>
      </c>
      <c r="F580">
        <f t="shared" si="19"/>
        <v>-5.9383501858141763</v>
      </c>
    </row>
    <row r="581" spans="1:6">
      <c r="A581" t="s">
        <v>79</v>
      </c>
      <c r="B581">
        <v>11085</v>
      </c>
      <c r="C581">
        <v>-10.311797189092324</v>
      </c>
      <c r="D581">
        <f t="shared" si="18"/>
        <v>-6.3017971890923246</v>
      </c>
      <c r="F581">
        <f t="shared" si="19"/>
        <v>-5.8117971890923243</v>
      </c>
    </row>
    <row r="582" spans="1:6">
      <c r="A582" t="s">
        <v>79</v>
      </c>
      <c r="B582">
        <v>11095</v>
      </c>
      <c r="C582">
        <v>-10.507865473528337</v>
      </c>
      <c r="D582">
        <f t="shared" si="18"/>
        <v>-6.4978654735283374</v>
      </c>
      <c r="F582">
        <f t="shared" si="19"/>
        <v>-6.0078654735283372</v>
      </c>
    </row>
    <row r="583" spans="1:6">
      <c r="A583" t="s">
        <v>79</v>
      </c>
      <c r="B583">
        <v>11105</v>
      </c>
      <c r="C583">
        <v>-10.132985569192524</v>
      </c>
      <c r="D583">
        <f t="shared" si="18"/>
        <v>-6.1229855691925241</v>
      </c>
      <c r="F583">
        <f t="shared" si="19"/>
        <v>-5.6329855691925239</v>
      </c>
    </row>
    <row r="584" spans="1:6">
      <c r="A584" t="s">
        <v>79</v>
      </c>
      <c r="B584">
        <v>11115</v>
      </c>
      <c r="C584">
        <v>-10.304929572656224</v>
      </c>
      <c r="D584">
        <f t="shared" si="18"/>
        <v>-6.2949295726562244</v>
      </c>
      <c r="F584">
        <f t="shared" si="19"/>
        <v>-5.8049295726562242</v>
      </c>
    </row>
    <row r="585" spans="1:6">
      <c r="A585" t="s">
        <v>79</v>
      </c>
      <c r="B585">
        <v>11125</v>
      </c>
      <c r="C585">
        <v>-10.39270043219069</v>
      </c>
      <c r="D585">
        <f t="shared" si="18"/>
        <v>-6.3827004321906902</v>
      </c>
      <c r="F585">
        <f t="shared" si="19"/>
        <v>-5.89270043219069</v>
      </c>
    </row>
    <row r="586" spans="1:6">
      <c r="A586" t="s">
        <v>79</v>
      </c>
      <c r="B586">
        <v>11135</v>
      </c>
      <c r="C586">
        <v>-10.672129539668575</v>
      </c>
      <c r="D586">
        <f t="shared" si="18"/>
        <v>-6.6621295396685749</v>
      </c>
      <c r="F586">
        <f t="shared" si="19"/>
        <v>-6.1721295396685747</v>
      </c>
    </row>
    <row r="587" spans="1:6">
      <c r="A587" t="s">
        <v>79</v>
      </c>
      <c r="B587">
        <v>11145</v>
      </c>
      <c r="C587">
        <v>-10.977498279746509</v>
      </c>
      <c r="D587">
        <f t="shared" si="18"/>
        <v>-6.9674982797465095</v>
      </c>
      <c r="F587">
        <f t="shared" si="19"/>
        <v>-6.4774982797465093</v>
      </c>
    </row>
    <row r="588" spans="1:6">
      <c r="A588" t="s">
        <v>79</v>
      </c>
      <c r="B588">
        <v>11155</v>
      </c>
      <c r="C588">
        <v>-10.653425541977711</v>
      </c>
      <c r="D588">
        <f t="shared" si="18"/>
        <v>-6.6434255419777113</v>
      </c>
      <c r="F588">
        <f t="shared" si="19"/>
        <v>-6.1534255419777111</v>
      </c>
    </row>
    <row r="589" spans="1:6">
      <c r="A589" t="s">
        <v>79</v>
      </c>
      <c r="B589">
        <v>11165</v>
      </c>
      <c r="C589">
        <v>-10.764732059100364</v>
      </c>
      <c r="D589">
        <f t="shared" si="18"/>
        <v>-6.7547320591003643</v>
      </c>
      <c r="F589">
        <f t="shared" si="19"/>
        <v>-6.2647320591003641</v>
      </c>
    </row>
    <row r="590" spans="1:6">
      <c r="A590" t="s">
        <v>79</v>
      </c>
      <c r="B590">
        <v>11175</v>
      </c>
      <c r="C590">
        <v>-10.663420800002989</v>
      </c>
      <c r="D590">
        <f t="shared" si="18"/>
        <v>-6.6534208000029889</v>
      </c>
      <c r="F590">
        <f t="shared" si="19"/>
        <v>-6.1634208000029886</v>
      </c>
    </row>
    <row r="591" spans="1:6">
      <c r="A591" t="s">
        <v>79</v>
      </c>
      <c r="B591">
        <v>11185</v>
      </c>
      <c r="C591">
        <v>-10.329666186886271</v>
      </c>
      <c r="D591">
        <f t="shared" si="18"/>
        <v>-6.3196661868862716</v>
      </c>
      <c r="F591">
        <f t="shared" si="19"/>
        <v>-5.8296661868862714</v>
      </c>
    </row>
    <row r="592" spans="1:6">
      <c r="A592" t="s">
        <v>79</v>
      </c>
      <c r="B592">
        <v>11195</v>
      </c>
      <c r="C592">
        <v>-10.525821063904189</v>
      </c>
      <c r="D592">
        <f t="shared" si="18"/>
        <v>-6.5158210639041894</v>
      </c>
      <c r="F592">
        <f t="shared" si="19"/>
        <v>-6.0258210639041891</v>
      </c>
    </row>
    <row r="593" spans="1:6">
      <c r="A593" t="s">
        <v>79</v>
      </c>
      <c r="B593">
        <v>11205</v>
      </c>
      <c r="C593">
        <v>-10.545694061450732</v>
      </c>
      <c r="D593">
        <f t="shared" si="18"/>
        <v>-6.535694061450732</v>
      </c>
      <c r="F593">
        <f t="shared" si="19"/>
        <v>-6.0456940614507317</v>
      </c>
    </row>
    <row r="594" spans="1:6">
      <c r="A594" t="s">
        <v>79</v>
      </c>
      <c r="B594">
        <v>11215</v>
      </c>
      <c r="C594">
        <v>-10.596945530432034</v>
      </c>
      <c r="D594">
        <f t="shared" si="18"/>
        <v>-6.5869455304320343</v>
      </c>
      <c r="F594">
        <f t="shared" si="19"/>
        <v>-6.0969455304320341</v>
      </c>
    </row>
    <row r="595" spans="1:6">
      <c r="A595" t="s">
        <v>79</v>
      </c>
      <c r="B595">
        <v>11225</v>
      </c>
      <c r="C595">
        <v>-10.617859700689543</v>
      </c>
      <c r="D595">
        <f t="shared" si="18"/>
        <v>-6.6078597006895432</v>
      </c>
      <c r="F595">
        <f t="shared" si="19"/>
        <v>-6.117859700689543</v>
      </c>
    </row>
    <row r="596" spans="1:6">
      <c r="A596" t="s">
        <v>79</v>
      </c>
      <c r="B596">
        <v>11235</v>
      </c>
      <c r="C596">
        <v>-10.561153929912479</v>
      </c>
      <c r="D596">
        <f t="shared" si="18"/>
        <v>-6.5511539299124788</v>
      </c>
      <c r="F596">
        <f t="shared" si="19"/>
        <v>-6.0611539299124786</v>
      </c>
    </row>
    <row r="597" spans="1:6">
      <c r="A597" t="s">
        <v>79</v>
      </c>
      <c r="B597">
        <v>11245</v>
      </c>
      <c r="C597">
        <v>-10.811065275602434</v>
      </c>
      <c r="D597">
        <f t="shared" si="18"/>
        <v>-6.8010652756024346</v>
      </c>
      <c r="F597">
        <f t="shared" si="19"/>
        <v>-6.3110652756024344</v>
      </c>
    </row>
    <row r="598" spans="1:6">
      <c r="A598" t="s">
        <v>79</v>
      </c>
      <c r="B598">
        <v>11255</v>
      </c>
      <c r="C598">
        <v>-10.859428263458856</v>
      </c>
      <c r="D598">
        <f t="shared" si="18"/>
        <v>-6.8494282634588561</v>
      </c>
      <c r="F598">
        <f t="shared" si="19"/>
        <v>-6.3594282634588559</v>
      </c>
    </row>
    <row r="599" spans="1:6">
      <c r="A599" t="s">
        <v>79</v>
      </c>
      <c r="B599">
        <v>11265</v>
      </c>
      <c r="C599">
        <v>-11.149353628900172</v>
      </c>
      <c r="D599">
        <f t="shared" si="18"/>
        <v>-7.1393536289001727</v>
      </c>
      <c r="F599">
        <f t="shared" si="19"/>
        <v>-6.6493536289001725</v>
      </c>
    </row>
    <row r="600" spans="1:6">
      <c r="A600" t="s">
        <v>79</v>
      </c>
      <c r="B600">
        <v>11275</v>
      </c>
      <c r="C600">
        <v>-11.142722080336164</v>
      </c>
      <c r="D600">
        <f t="shared" si="18"/>
        <v>-7.1327220803361637</v>
      </c>
      <c r="F600">
        <f t="shared" si="19"/>
        <v>-6.6427220803361635</v>
      </c>
    </row>
    <row r="601" spans="1:6">
      <c r="A601" t="s">
        <v>79</v>
      </c>
      <c r="B601">
        <v>11285</v>
      </c>
      <c r="C601">
        <v>-11.086487414439208</v>
      </c>
      <c r="D601">
        <f t="shared" si="18"/>
        <v>-7.0764874144392085</v>
      </c>
      <c r="F601">
        <f t="shared" si="19"/>
        <v>-6.5864874144392083</v>
      </c>
    </row>
    <row r="602" spans="1:6">
      <c r="A602" t="s">
        <v>79</v>
      </c>
      <c r="B602">
        <v>11295</v>
      </c>
      <c r="C602">
        <v>-10.994439499877224</v>
      </c>
      <c r="D602">
        <f t="shared" si="18"/>
        <v>-6.9844394998772241</v>
      </c>
      <c r="F602">
        <f t="shared" si="19"/>
        <v>-6.4944394998772239</v>
      </c>
    </row>
    <row r="603" spans="1:6">
      <c r="A603" t="s">
        <v>79</v>
      </c>
      <c r="B603">
        <v>11305</v>
      </c>
      <c r="C603">
        <v>-11.061028164495905</v>
      </c>
      <c r="D603">
        <f t="shared" si="18"/>
        <v>-7.0510281644959054</v>
      </c>
      <c r="F603">
        <f t="shared" si="19"/>
        <v>-6.5610281644959052</v>
      </c>
    </row>
    <row r="604" spans="1:6">
      <c r="A604" t="s">
        <v>79</v>
      </c>
      <c r="B604">
        <v>11315</v>
      </c>
      <c r="C604">
        <v>-11.320167805342862</v>
      </c>
      <c r="D604">
        <f t="shared" si="18"/>
        <v>-7.3101678053428625</v>
      </c>
      <c r="F604">
        <f t="shared" si="19"/>
        <v>-6.8201678053428623</v>
      </c>
    </row>
    <row r="605" spans="1:6">
      <c r="A605" t="s">
        <v>79</v>
      </c>
      <c r="B605">
        <v>11325</v>
      </c>
      <c r="C605">
        <v>-11.194181783859655</v>
      </c>
      <c r="D605">
        <f t="shared" si="18"/>
        <v>-7.1841817838596551</v>
      </c>
      <c r="F605">
        <f t="shared" si="19"/>
        <v>-6.6941817838596549</v>
      </c>
    </row>
    <row r="606" spans="1:6">
      <c r="A606" t="s">
        <v>79</v>
      </c>
      <c r="B606">
        <v>11335</v>
      </c>
      <c r="C606">
        <v>-11.056067646589796</v>
      </c>
      <c r="D606">
        <f t="shared" si="18"/>
        <v>-7.0460676465897958</v>
      </c>
      <c r="F606">
        <f t="shared" si="19"/>
        <v>-6.5560676465897956</v>
      </c>
    </row>
    <row r="607" spans="1:6">
      <c r="A607" t="s">
        <v>79</v>
      </c>
      <c r="B607">
        <v>11345</v>
      </c>
      <c r="C607">
        <v>-10.966292787302741</v>
      </c>
      <c r="D607">
        <f t="shared" si="18"/>
        <v>-6.9562927873027416</v>
      </c>
      <c r="F607">
        <f t="shared" si="19"/>
        <v>-6.4662927873027414</v>
      </c>
    </row>
    <row r="608" spans="1:6">
      <c r="A608" t="s">
        <v>79</v>
      </c>
      <c r="B608">
        <v>11355</v>
      </c>
      <c r="C608">
        <v>-10.990914975620989</v>
      </c>
      <c r="D608">
        <f t="shared" si="18"/>
        <v>-6.9809149756209887</v>
      </c>
      <c r="F608">
        <f t="shared" si="19"/>
        <v>-6.4909149756209885</v>
      </c>
    </row>
    <row r="609" spans="1:6">
      <c r="A609" t="s">
        <v>79</v>
      </c>
      <c r="B609">
        <v>11365</v>
      </c>
      <c r="C609">
        <v>-10.964761954158401</v>
      </c>
      <c r="D609">
        <f t="shared" si="18"/>
        <v>-6.9547619541584016</v>
      </c>
      <c r="F609">
        <f t="shared" si="19"/>
        <v>-6.4647619541584014</v>
      </c>
    </row>
    <row r="610" spans="1:6">
      <c r="A610" t="s">
        <v>79</v>
      </c>
      <c r="B610">
        <v>11375</v>
      </c>
      <c r="C610">
        <v>-11.155590356525266</v>
      </c>
      <c r="D610">
        <f t="shared" si="18"/>
        <v>-7.1455903565252665</v>
      </c>
      <c r="F610">
        <f t="shared" si="19"/>
        <v>-6.6555903565252663</v>
      </c>
    </row>
    <row r="611" spans="1:6">
      <c r="A611" t="s">
        <v>79</v>
      </c>
      <c r="B611">
        <v>11385</v>
      </c>
      <c r="C611">
        <v>-11.240026370792421</v>
      </c>
      <c r="D611">
        <f t="shared" si="18"/>
        <v>-7.2300263707924213</v>
      </c>
      <c r="F611">
        <f t="shared" si="19"/>
        <v>-6.7400263707924211</v>
      </c>
    </row>
    <row r="612" spans="1:6">
      <c r="A612" t="s">
        <v>79</v>
      </c>
      <c r="B612">
        <v>11395</v>
      </c>
      <c r="C612">
        <v>-11.038478012958887</v>
      </c>
      <c r="D612">
        <f t="shared" si="18"/>
        <v>-7.0284780129588871</v>
      </c>
      <c r="F612">
        <f t="shared" si="19"/>
        <v>-6.5384780129588869</v>
      </c>
    </row>
    <row r="613" spans="1:6">
      <c r="A613" t="s">
        <v>79</v>
      </c>
      <c r="B613">
        <v>11405</v>
      </c>
      <c r="C613">
        <v>-11.075550977517782</v>
      </c>
      <c r="D613">
        <f t="shared" si="18"/>
        <v>-7.0655509775177823</v>
      </c>
      <c r="F613">
        <f t="shared" si="19"/>
        <v>-6.5755509775177821</v>
      </c>
    </row>
    <row r="614" spans="1:6">
      <c r="A614" t="s">
        <v>79</v>
      </c>
      <c r="B614">
        <v>11415</v>
      </c>
      <c r="C614">
        <v>-11.043622024669503</v>
      </c>
      <c r="D614">
        <f t="shared" si="18"/>
        <v>-7.0336220246695031</v>
      </c>
      <c r="F614">
        <f t="shared" si="19"/>
        <v>-6.5436220246695029</v>
      </c>
    </row>
    <row r="615" spans="1:6">
      <c r="A615" t="s">
        <v>79</v>
      </c>
      <c r="B615">
        <v>11425</v>
      </c>
      <c r="C615">
        <v>-10.886009093510605</v>
      </c>
      <c r="D615">
        <f t="shared" si="18"/>
        <v>-6.8760090935106053</v>
      </c>
      <c r="F615">
        <f t="shared" si="19"/>
        <v>-6.3860090935106051</v>
      </c>
    </row>
    <row r="616" spans="1:6">
      <c r="A616" t="s">
        <v>79</v>
      </c>
      <c r="B616">
        <v>11435</v>
      </c>
      <c r="C616">
        <v>-10.922576934675067</v>
      </c>
      <c r="D616">
        <f t="shared" si="18"/>
        <v>-6.9125769346750676</v>
      </c>
      <c r="F616">
        <f t="shared" si="19"/>
        <v>-6.4225769346750674</v>
      </c>
    </row>
    <row r="617" spans="1:6">
      <c r="A617" t="s">
        <v>79</v>
      </c>
      <c r="B617">
        <v>11445</v>
      </c>
      <c r="C617">
        <v>-10.97550768122683</v>
      </c>
      <c r="D617">
        <f t="shared" si="18"/>
        <v>-6.9655076812268302</v>
      </c>
      <c r="F617">
        <f t="shared" si="19"/>
        <v>-6.47550768122683</v>
      </c>
    </row>
    <row r="618" spans="1:6">
      <c r="A618" t="s">
        <v>79</v>
      </c>
      <c r="B618">
        <v>11455</v>
      </c>
      <c r="C618">
        <v>-10.74136958667598</v>
      </c>
      <c r="D618">
        <f t="shared" si="18"/>
        <v>-6.7313695866759797</v>
      </c>
      <c r="F618">
        <f t="shared" si="19"/>
        <v>-6.2413695866759795</v>
      </c>
    </row>
    <row r="619" spans="1:6">
      <c r="A619" t="s">
        <v>79</v>
      </c>
      <c r="B619">
        <v>11465</v>
      </c>
      <c r="C619">
        <v>-10.748114530287715</v>
      </c>
      <c r="D619">
        <f t="shared" si="18"/>
        <v>-6.7381145302877155</v>
      </c>
      <c r="F619">
        <f t="shared" si="19"/>
        <v>-6.2481145302877152</v>
      </c>
    </row>
    <row r="620" spans="1:6">
      <c r="A620" t="s">
        <v>79</v>
      </c>
      <c r="B620">
        <v>11475</v>
      </c>
      <c r="C620">
        <v>-10.936539988506791</v>
      </c>
      <c r="D620">
        <f t="shared" si="18"/>
        <v>-6.9265399885067911</v>
      </c>
      <c r="F620">
        <f t="shared" si="19"/>
        <v>-6.4365399885067909</v>
      </c>
    </row>
    <row r="621" spans="1:6">
      <c r="A621" t="s">
        <v>79</v>
      </c>
      <c r="B621">
        <v>11485</v>
      </c>
      <c r="C621">
        <v>-11.068728719100775</v>
      </c>
      <c r="D621">
        <f t="shared" si="18"/>
        <v>-7.0587287191007757</v>
      </c>
      <c r="F621">
        <f t="shared" si="19"/>
        <v>-6.5687287191007755</v>
      </c>
    </row>
    <row r="622" spans="1:6">
      <c r="A622" t="s">
        <v>79</v>
      </c>
      <c r="B622">
        <v>11495</v>
      </c>
      <c r="C622">
        <v>-10.986119395966124</v>
      </c>
      <c r="D622">
        <f t="shared" si="18"/>
        <v>-6.9761193959661245</v>
      </c>
      <c r="F622">
        <f t="shared" si="19"/>
        <v>-6.4861193959661243</v>
      </c>
    </row>
    <row r="623" spans="1:6">
      <c r="A623" t="s">
        <v>79</v>
      </c>
      <c r="B623">
        <v>11505</v>
      </c>
      <c r="C623">
        <v>-10.969723502928581</v>
      </c>
      <c r="D623">
        <f t="shared" si="18"/>
        <v>-6.9597235029285809</v>
      </c>
      <c r="F623">
        <f t="shared" si="19"/>
        <v>-6.4697235029285807</v>
      </c>
    </row>
    <row r="624" spans="1:6">
      <c r="A624" t="s">
        <v>79</v>
      </c>
      <c r="B624">
        <v>11515</v>
      </c>
      <c r="C624">
        <v>-11.446764098355668</v>
      </c>
      <c r="D624">
        <f t="shared" si="18"/>
        <v>-7.4367640983556687</v>
      </c>
      <c r="F624">
        <f t="shared" si="19"/>
        <v>-6.9467640983556684</v>
      </c>
    </row>
    <row r="625" spans="1:6">
      <c r="A625" t="s">
        <v>79</v>
      </c>
      <c r="B625">
        <v>11525</v>
      </c>
      <c r="C625">
        <v>-12.006867597108322</v>
      </c>
      <c r="D625">
        <f t="shared" si="18"/>
        <v>-7.9968675971083218</v>
      </c>
      <c r="F625">
        <f t="shared" si="19"/>
        <v>-7.5068675971083216</v>
      </c>
    </row>
    <row r="626" spans="1:6">
      <c r="A626" t="s">
        <v>79</v>
      </c>
      <c r="B626">
        <v>11535</v>
      </c>
      <c r="C626">
        <v>-12.480635199112321</v>
      </c>
      <c r="D626">
        <f t="shared" si="18"/>
        <v>-8.470635199112321</v>
      </c>
      <c r="F626">
        <f t="shared" si="19"/>
        <v>-7.9806351991123208</v>
      </c>
    </row>
    <row r="627" spans="1:6">
      <c r="A627" t="s">
        <v>79</v>
      </c>
      <c r="B627">
        <v>11545</v>
      </c>
      <c r="C627">
        <v>-12.436393605808814</v>
      </c>
      <c r="D627">
        <f t="shared" si="18"/>
        <v>-8.4263936058088138</v>
      </c>
      <c r="F627">
        <f t="shared" si="19"/>
        <v>-7.9363936058088136</v>
      </c>
    </row>
    <row r="628" spans="1:6">
      <c r="A628" t="s">
        <v>79</v>
      </c>
      <c r="B628">
        <v>11555</v>
      </c>
      <c r="C628">
        <v>-12.568658620343996</v>
      </c>
      <c r="D628">
        <f t="shared" si="18"/>
        <v>-8.558658620343996</v>
      </c>
      <c r="F628">
        <f t="shared" si="19"/>
        <v>-8.0686586203439958</v>
      </c>
    </row>
    <row r="629" spans="1:6">
      <c r="A629" t="s">
        <v>79</v>
      </c>
      <c r="B629">
        <v>11565</v>
      </c>
      <c r="C629">
        <v>-12.963764077738386</v>
      </c>
      <c r="D629">
        <f t="shared" si="18"/>
        <v>-8.953764077738386</v>
      </c>
      <c r="F629">
        <f t="shared" si="19"/>
        <v>-8.4637640777383858</v>
      </c>
    </row>
    <row r="630" spans="1:6">
      <c r="A630" t="s">
        <v>79</v>
      </c>
      <c r="B630">
        <v>11575</v>
      </c>
      <c r="C630">
        <v>-13.33796876610818</v>
      </c>
      <c r="D630">
        <f t="shared" si="18"/>
        <v>-9.3279687661081798</v>
      </c>
      <c r="F630">
        <f t="shared" si="19"/>
        <v>-8.8379687661081796</v>
      </c>
    </row>
    <row r="631" spans="1:6">
      <c r="A631" t="s">
        <v>79</v>
      </c>
      <c r="B631">
        <v>11585</v>
      </c>
      <c r="C631">
        <v>-13.353559554306848</v>
      </c>
      <c r="D631">
        <f t="shared" si="18"/>
        <v>-9.3435595543068484</v>
      </c>
      <c r="F631">
        <f t="shared" si="19"/>
        <v>-8.8535595543068482</v>
      </c>
    </row>
    <row r="632" spans="1:6">
      <c r="A632" t="s">
        <v>79</v>
      </c>
      <c r="B632">
        <v>11595</v>
      </c>
      <c r="C632">
        <v>-13.248684598118569</v>
      </c>
      <c r="D632">
        <f t="shared" si="18"/>
        <v>-9.238684598118569</v>
      </c>
      <c r="F632">
        <f t="shared" si="19"/>
        <v>-8.7486845981185688</v>
      </c>
    </row>
    <row r="633" spans="1:6">
      <c r="A633" t="s">
        <v>79</v>
      </c>
      <c r="B633">
        <v>11605</v>
      </c>
      <c r="C633">
        <v>-13.24478380847669</v>
      </c>
      <c r="D633">
        <f t="shared" si="18"/>
        <v>-9.2347838084766902</v>
      </c>
      <c r="F633">
        <f t="shared" si="19"/>
        <v>-8.74478380847669</v>
      </c>
    </row>
    <row r="634" spans="1:6">
      <c r="A634" t="s">
        <v>79</v>
      </c>
      <c r="B634">
        <v>11615</v>
      </c>
      <c r="C634">
        <v>-13.351865844639402</v>
      </c>
      <c r="D634">
        <f t="shared" si="18"/>
        <v>-9.3418658446394023</v>
      </c>
      <c r="F634">
        <f t="shared" si="19"/>
        <v>-8.8518658446394021</v>
      </c>
    </row>
    <row r="635" spans="1:6">
      <c r="A635" t="s">
        <v>79</v>
      </c>
      <c r="B635">
        <v>11625</v>
      </c>
      <c r="C635">
        <v>-13.212166238429475</v>
      </c>
      <c r="D635">
        <f t="shared" si="18"/>
        <v>-9.2021662384294753</v>
      </c>
      <c r="F635">
        <f t="shared" si="19"/>
        <v>-8.7121662384294751</v>
      </c>
    </row>
    <row r="636" spans="1:6">
      <c r="A636" t="s">
        <v>79</v>
      </c>
      <c r="B636">
        <v>11635</v>
      </c>
      <c r="C636">
        <v>-13.167096861277546</v>
      </c>
      <c r="D636">
        <f t="shared" si="18"/>
        <v>-9.1570968612775463</v>
      </c>
      <c r="F636">
        <f t="shared" si="19"/>
        <v>-8.6670968612775461</v>
      </c>
    </row>
    <row r="637" spans="1:6">
      <c r="A637" t="s">
        <v>79</v>
      </c>
      <c r="B637">
        <v>11645</v>
      </c>
      <c r="C637">
        <v>-13.418312250016388</v>
      </c>
      <c r="D637">
        <f t="shared" si="18"/>
        <v>-9.4083122500163885</v>
      </c>
      <c r="F637">
        <f t="shared" si="19"/>
        <v>-8.9183122500163883</v>
      </c>
    </row>
    <row r="638" spans="1:6">
      <c r="A638" t="s">
        <v>79</v>
      </c>
      <c r="B638">
        <v>11655</v>
      </c>
      <c r="C638">
        <v>-13.554793498598951</v>
      </c>
      <c r="D638">
        <f t="shared" si="18"/>
        <v>-9.5447934985989509</v>
      </c>
      <c r="F638">
        <f t="shared" si="19"/>
        <v>-9.0547934985989507</v>
      </c>
    </row>
    <row r="639" spans="1:6">
      <c r="A639" t="s">
        <v>79</v>
      </c>
      <c r="B639">
        <v>11665</v>
      </c>
      <c r="C639">
        <v>-13.458082985847163</v>
      </c>
      <c r="D639">
        <f t="shared" si="18"/>
        <v>-9.4480829858471633</v>
      </c>
      <c r="F639">
        <f t="shared" si="19"/>
        <v>-8.9580829858471631</v>
      </c>
    </row>
    <row r="640" spans="1:6">
      <c r="A640" t="s">
        <v>79</v>
      </c>
      <c r="B640">
        <v>11675</v>
      </c>
      <c r="C640">
        <v>-13.360081831279405</v>
      </c>
      <c r="D640">
        <f t="shared" si="18"/>
        <v>-9.3500818312794056</v>
      </c>
      <c r="F640">
        <f t="shared" si="19"/>
        <v>-8.8600818312794054</v>
      </c>
    </row>
    <row r="641" spans="1:6">
      <c r="A641" t="s">
        <v>79</v>
      </c>
      <c r="B641">
        <v>11685</v>
      </c>
      <c r="C641">
        <v>-13.220162651022513</v>
      </c>
      <c r="D641">
        <f t="shared" si="18"/>
        <v>-9.2101626510225127</v>
      </c>
      <c r="F641">
        <f t="shared" si="19"/>
        <v>-8.7201626510225125</v>
      </c>
    </row>
    <row r="642" spans="1:6">
      <c r="A642" t="s">
        <v>79</v>
      </c>
      <c r="B642">
        <v>11695</v>
      </c>
      <c r="C642">
        <v>-13.200474178144546</v>
      </c>
      <c r="D642">
        <f t="shared" ref="D642:D705" si="20">$C642-$E$6</f>
        <v>-9.1904741781445463</v>
      </c>
      <c r="F642">
        <f t="shared" si="19"/>
        <v>-8.700474178144546</v>
      </c>
    </row>
    <row r="643" spans="1:6">
      <c r="A643" t="s">
        <v>79</v>
      </c>
      <c r="B643">
        <v>11705</v>
      </c>
      <c r="C643">
        <v>-13.07644886012298</v>
      </c>
      <c r="D643">
        <f t="shared" si="20"/>
        <v>-9.0664488601229802</v>
      </c>
      <c r="F643">
        <f t="shared" ref="F643:F706" si="21">$C643-$G$6</f>
        <v>-8.57644886012298</v>
      </c>
    </row>
    <row r="644" spans="1:6">
      <c r="A644" t="s">
        <v>79</v>
      </c>
      <c r="B644">
        <v>11715</v>
      </c>
      <c r="C644">
        <v>-13.156440819383231</v>
      </c>
      <c r="D644">
        <f t="shared" si="20"/>
        <v>-9.1464408193832316</v>
      </c>
      <c r="F644">
        <f t="shared" si="21"/>
        <v>-8.6564408193832314</v>
      </c>
    </row>
    <row r="645" spans="1:6">
      <c r="A645" t="s">
        <v>79</v>
      </c>
      <c r="B645">
        <v>11725</v>
      </c>
      <c r="C645">
        <v>-13.259016948694821</v>
      </c>
      <c r="D645">
        <f t="shared" si="20"/>
        <v>-9.2490169486948215</v>
      </c>
      <c r="F645">
        <f t="shared" si="21"/>
        <v>-8.7590169486948213</v>
      </c>
    </row>
    <row r="646" spans="1:6">
      <c r="A646" t="s">
        <v>79</v>
      </c>
      <c r="B646">
        <v>11735</v>
      </c>
      <c r="C646">
        <v>-13.418245243851825</v>
      </c>
      <c r="D646">
        <f t="shared" si="20"/>
        <v>-9.4082452438518249</v>
      </c>
      <c r="F646">
        <f t="shared" si="21"/>
        <v>-8.9182452438518247</v>
      </c>
    </row>
    <row r="647" spans="1:6">
      <c r="A647" t="s">
        <v>79</v>
      </c>
      <c r="B647">
        <v>11745</v>
      </c>
      <c r="C647">
        <v>-13.127136446457847</v>
      </c>
      <c r="D647">
        <f t="shared" si="20"/>
        <v>-9.117136446457847</v>
      </c>
      <c r="F647">
        <f t="shared" si="21"/>
        <v>-8.6271364464578468</v>
      </c>
    </row>
    <row r="648" spans="1:6">
      <c r="A648" t="s">
        <v>79</v>
      </c>
      <c r="B648">
        <v>11755</v>
      </c>
      <c r="C648">
        <v>-13.03254848282673</v>
      </c>
      <c r="D648">
        <f t="shared" si="20"/>
        <v>-9.0225484828267302</v>
      </c>
      <c r="F648">
        <f t="shared" si="21"/>
        <v>-8.53254848282673</v>
      </c>
    </row>
    <row r="649" spans="1:6">
      <c r="A649" t="s">
        <v>79</v>
      </c>
      <c r="B649">
        <v>11765</v>
      </c>
      <c r="C649">
        <v>-13.369943076975545</v>
      </c>
      <c r="D649">
        <f t="shared" si="20"/>
        <v>-9.3599430769755454</v>
      </c>
      <c r="F649">
        <f t="shared" si="21"/>
        <v>-8.8699430769755452</v>
      </c>
    </row>
    <row r="650" spans="1:6">
      <c r="A650" t="s">
        <v>79</v>
      </c>
      <c r="B650">
        <v>11775</v>
      </c>
      <c r="C650">
        <v>-13.336873988465559</v>
      </c>
      <c r="D650">
        <f t="shared" si="20"/>
        <v>-9.3268739884655592</v>
      </c>
      <c r="F650">
        <f t="shared" si="21"/>
        <v>-8.8368739884655589</v>
      </c>
    </row>
    <row r="651" spans="1:6">
      <c r="A651" t="s">
        <v>79</v>
      </c>
      <c r="B651">
        <v>11785</v>
      </c>
      <c r="C651">
        <v>-13.398289777179659</v>
      </c>
      <c r="D651">
        <f t="shared" si="20"/>
        <v>-9.3882897771796596</v>
      </c>
      <c r="F651">
        <f t="shared" si="21"/>
        <v>-8.8982897771796594</v>
      </c>
    </row>
    <row r="652" spans="1:6">
      <c r="A652" t="s">
        <v>79</v>
      </c>
      <c r="B652">
        <v>11795</v>
      </c>
      <c r="C652">
        <v>-13.301708122436651</v>
      </c>
      <c r="D652">
        <f t="shared" si="20"/>
        <v>-9.2917081224366509</v>
      </c>
      <c r="F652">
        <f t="shared" si="21"/>
        <v>-8.8017081224366507</v>
      </c>
    </row>
    <row r="653" spans="1:6">
      <c r="A653" t="s">
        <v>79</v>
      </c>
      <c r="B653">
        <v>11805</v>
      </c>
      <c r="C653">
        <v>-13.216079398440201</v>
      </c>
      <c r="D653">
        <f t="shared" si="20"/>
        <v>-9.2060793984402007</v>
      </c>
      <c r="F653">
        <f t="shared" si="21"/>
        <v>-8.7160793984402005</v>
      </c>
    </row>
    <row r="654" spans="1:6">
      <c r="A654" t="s">
        <v>79</v>
      </c>
      <c r="B654">
        <v>11815</v>
      </c>
      <c r="C654">
        <v>-13.315604170103807</v>
      </c>
      <c r="D654">
        <f t="shared" si="20"/>
        <v>-9.3056041701038072</v>
      </c>
      <c r="F654">
        <f t="shared" si="21"/>
        <v>-8.815604170103807</v>
      </c>
    </row>
    <row r="655" spans="1:6">
      <c r="A655" t="s">
        <v>79</v>
      </c>
      <c r="B655">
        <v>11825</v>
      </c>
      <c r="C655">
        <v>-13.111622973064449</v>
      </c>
      <c r="D655">
        <f t="shared" si="20"/>
        <v>-9.1016229730644493</v>
      </c>
      <c r="F655">
        <f t="shared" si="21"/>
        <v>-8.6116229730644491</v>
      </c>
    </row>
    <row r="656" spans="1:6">
      <c r="A656" t="s">
        <v>79</v>
      </c>
      <c r="B656">
        <v>11835</v>
      </c>
      <c r="C656">
        <v>-13.186180216946269</v>
      </c>
      <c r="D656">
        <f t="shared" si="20"/>
        <v>-9.1761802169462694</v>
      </c>
      <c r="F656">
        <f t="shared" si="21"/>
        <v>-8.6861802169462692</v>
      </c>
    </row>
    <row r="657" spans="1:6">
      <c r="A657" t="s">
        <v>79</v>
      </c>
      <c r="B657">
        <v>11845</v>
      </c>
      <c r="C657">
        <v>-13.233329877791991</v>
      </c>
      <c r="D657">
        <f t="shared" si="20"/>
        <v>-9.2233298777919916</v>
      </c>
      <c r="F657">
        <f t="shared" si="21"/>
        <v>-8.7333298777919914</v>
      </c>
    </row>
    <row r="658" spans="1:6">
      <c r="A658" t="s">
        <v>79</v>
      </c>
      <c r="B658">
        <v>11855</v>
      </c>
      <c r="C658">
        <v>-13.247799085882214</v>
      </c>
      <c r="D658">
        <f t="shared" si="20"/>
        <v>-9.2377990858822141</v>
      </c>
      <c r="F658">
        <f t="shared" si="21"/>
        <v>-8.7477990858822139</v>
      </c>
    </row>
    <row r="659" spans="1:6">
      <c r="A659" t="s">
        <v>79</v>
      </c>
      <c r="B659">
        <v>11865</v>
      </c>
      <c r="C659">
        <v>-13.078086903130632</v>
      </c>
      <c r="D659">
        <f t="shared" si="20"/>
        <v>-9.0680869031306326</v>
      </c>
      <c r="F659">
        <f t="shared" si="21"/>
        <v>-8.5780869031306324</v>
      </c>
    </row>
    <row r="660" spans="1:6">
      <c r="A660" t="s">
        <v>79</v>
      </c>
      <c r="B660">
        <v>11875</v>
      </c>
      <c r="C660">
        <v>-13.525504588634618</v>
      </c>
      <c r="D660">
        <f t="shared" si="20"/>
        <v>-9.5155045886346183</v>
      </c>
      <c r="F660">
        <f t="shared" si="21"/>
        <v>-9.0255045886346181</v>
      </c>
    </row>
    <row r="661" spans="1:6">
      <c r="A661" t="s">
        <v>79</v>
      </c>
      <c r="B661">
        <v>11885</v>
      </c>
      <c r="C661">
        <v>-13.613547596283631</v>
      </c>
      <c r="D661">
        <f t="shared" si="20"/>
        <v>-9.6035475962836312</v>
      </c>
      <c r="F661">
        <f t="shared" si="21"/>
        <v>-9.113547596283631</v>
      </c>
    </row>
    <row r="662" spans="1:6">
      <c r="A662" t="s">
        <v>79</v>
      </c>
      <c r="B662">
        <v>11895</v>
      </c>
      <c r="C662">
        <v>-13.856164547812401</v>
      </c>
      <c r="D662">
        <f t="shared" si="20"/>
        <v>-9.8461645478124016</v>
      </c>
      <c r="F662">
        <f t="shared" si="21"/>
        <v>-9.3561645478124014</v>
      </c>
    </row>
    <row r="663" spans="1:6">
      <c r="A663" t="s">
        <v>79</v>
      </c>
      <c r="B663">
        <v>11905</v>
      </c>
      <c r="C663">
        <v>-13.833755624653012</v>
      </c>
      <c r="D663">
        <f t="shared" si="20"/>
        <v>-9.8237556246530122</v>
      </c>
      <c r="F663">
        <f t="shared" si="21"/>
        <v>-9.333755624653012</v>
      </c>
    </row>
    <row r="664" spans="1:6">
      <c r="A664" t="s">
        <v>79</v>
      </c>
      <c r="B664">
        <v>11915</v>
      </c>
      <c r="C664">
        <v>-13.685391605932519</v>
      </c>
      <c r="D664">
        <f t="shared" si="20"/>
        <v>-9.6753916059325196</v>
      </c>
      <c r="F664">
        <f t="shared" si="21"/>
        <v>-9.1853916059325194</v>
      </c>
    </row>
    <row r="665" spans="1:6">
      <c r="A665" t="s">
        <v>79</v>
      </c>
      <c r="B665">
        <v>11925</v>
      </c>
      <c r="C665">
        <v>-13.5628517630362</v>
      </c>
      <c r="D665">
        <f t="shared" si="20"/>
        <v>-9.5528517630362</v>
      </c>
      <c r="F665">
        <f t="shared" si="21"/>
        <v>-9.0628517630361998</v>
      </c>
    </row>
    <row r="666" spans="1:6">
      <c r="A666" t="s">
        <v>79</v>
      </c>
      <c r="B666">
        <v>11935</v>
      </c>
      <c r="C666">
        <v>-13.605201720770776</v>
      </c>
      <c r="D666">
        <f t="shared" si="20"/>
        <v>-9.5952017207707758</v>
      </c>
      <c r="F666">
        <f t="shared" si="21"/>
        <v>-9.1052017207707756</v>
      </c>
    </row>
    <row r="667" spans="1:6">
      <c r="A667" t="s">
        <v>79</v>
      </c>
      <c r="B667">
        <v>11945</v>
      </c>
      <c r="C667">
        <v>-13.700179351020452</v>
      </c>
      <c r="D667">
        <f t="shared" si="20"/>
        <v>-9.6901793510204524</v>
      </c>
      <c r="F667">
        <f t="shared" si="21"/>
        <v>-9.2001793510204521</v>
      </c>
    </row>
    <row r="668" spans="1:6">
      <c r="A668" t="s">
        <v>79</v>
      </c>
      <c r="B668">
        <v>11955</v>
      </c>
      <c r="C668">
        <v>-13.793466364194892</v>
      </c>
      <c r="D668">
        <f t="shared" si="20"/>
        <v>-9.7834663641948918</v>
      </c>
      <c r="F668">
        <f t="shared" si="21"/>
        <v>-9.2934663641948916</v>
      </c>
    </row>
    <row r="669" spans="1:6">
      <c r="A669" t="s">
        <v>79</v>
      </c>
      <c r="B669">
        <v>11965</v>
      </c>
      <c r="C669">
        <v>-13.859806590572646</v>
      </c>
      <c r="D669">
        <f t="shared" si="20"/>
        <v>-9.849806590572646</v>
      </c>
      <c r="F669">
        <f t="shared" si="21"/>
        <v>-9.3598065905726457</v>
      </c>
    </row>
    <row r="670" spans="1:6">
      <c r="A670" t="s">
        <v>79</v>
      </c>
      <c r="B670">
        <v>11975</v>
      </c>
      <c r="C670">
        <v>-13.90178440637785</v>
      </c>
      <c r="D670">
        <f t="shared" si="20"/>
        <v>-9.8917844063778499</v>
      </c>
      <c r="F670">
        <f t="shared" si="21"/>
        <v>-9.4017844063778497</v>
      </c>
    </row>
    <row r="671" spans="1:6">
      <c r="A671" t="s">
        <v>79</v>
      </c>
      <c r="B671">
        <v>11985</v>
      </c>
      <c r="C671">
        <v>-13.818563780849534</v>
      </c>
      <c r="D671">
        <f t="shared" si="20"/>
        <v>-9.8085637808495338</v>
      </c>
      <c r="F671">
        <f t="shared" si="21"/>
        <v>-9.3185637808495336</v>
      </c>
    </row>
    <row r="672" spans="1:6">
      <c r="A672" t="s">
        <v>79</v>
      </c>
      <c r="B672">
        <v>11995</v>
      </c>
      <c r="C672">
        <v>-13.583540174062321</v>
      </c>
      <c r="D672">
        <f t="shared" si="20"/>
        <v>-9.5735401740623214</v>
      </c>
      <c r="F672">
        <f t="shared" si="21"/>
        <v>-9.0835401740623212</v>
      </c>
    </row>
    <row r="673" spans="1:6">
      <c r="A673" t="s">
        <v>79</v>
      </c>
      <c r="B673">
        <v>12005</v>
      </c>
      <c r="C673">
        <v>-13.332800013659877</v>
      </c>
      <c r="D673">
        <f t="shared" si="20"/>
        <v>-9.3228000136598776</v>
      </c>
      <c r="F673">
        <f t="shared" si="21"/>
        <v>-8.8328000136598774</v>
      </c>
    </row>
    <row r="674" spans="1:6">
      <c r="A674" t="s">
        <v>79</v>
      </c>
      <c r="B674">
        <v>12015</v>
      </c>
      <c r="C674">
        <v>-13.257303652610045</v>
      </c>
      <c r="D674">
        <f t="shared" si="20"/>
        <v>-9.2473036526100447</v>
      </c>
      <c r="F674">
        <f t="shared" si="21"/>
        <v>-8.7573036526100445</v>
      </c>
    </row>
    <row r="675" spans="1:6">
      <c r="A675" t="s">
        <v>79</v>
      </c>
      <c r="B675">
        <v>12025</v>
      </c>
      <c r="C675">
        <v>-13.464345485074013</v>
      </c>
      <c r="D675">
        <f t="shared" si="20"/>
        <v>-9.454345485074013</v>
      </c>
      <c r="F675">
        <f t="shared" si="21"/>
        <v>-8.9643454850740127</v>
      </c>
    </row>
    <row r="676" spans="1:6">
      <c r="A676" t="s">
        <v>79</v>
      </c>
      <c r="B676">
        <v>12035</v>
      </c>
      <c r="C676">
        <v>-13.673556255541822</v>
      </c>
      <c r="D676">
        <f t="shared" si="20"/>
        <v>-9.6635562555418222</v>
      </c>
      <c r="F676">
        <f t="shared" si="21"/>
        <v>-9.173556255541822</v>
      </c>
    </row>
    <row r="677" spans="1:6">
      <c r="A677" t="s">
        <v>79</v>
      </c>
      <c r="B677">
        <v>12045</v>
      </c>
      <c r="C677">
        <v>-13.647305301992557</v>
      </c>
      <c r="D677">
        <f t="shared" si="20"/>
        <v>-9.6373053019925567</v>
      </c>
      <c r="F677">
        <f t="shared" si="21"/>
        <v>-9.1473053019925565</v>
      </c>
    </row>
    <row r="678" spans="1:6">
      <c r="A678" t="s">
        <v>79</v>
      </c>
      <c r="B678">
        <v>12055</v>
      </c>
      <c r="C678">
        <v>-13.457564461219821</v>
      </c>
      <c r="D678">
        <f t="shared" si="20"/>
        <v>-9.4475644612198213</v>
      </c>
      <c r="F678">
        <f t="shared" si="21"/>
        <v>-8.9575644612198211</v>
      </c>
    </row>
    <row r="679" spans="1:6">
      <c r="A679" t="s">
        <v>79</v>
      </c>
      <c r="B679">
        <v>12065</v>
      </c>
      <c r="C679">
        <v>-11.439419191855038</v>
      </c>
      <c r="D679">
        <f t="shared" si="20"/>
        <v>-7.4294191918550379</v>
      </c>
      <c r="F679">
        <f t="shared" si="21"/>
        <v>-6.9394191918550376</v>
      </c>
    </row>
    <row r="680" spans="1:6">
      <c r="A680" t="s">
        <v>79</v>
      </c>
      <c r="B680">
        <v>12075</v>
      </c>
      <c r="C680">
        <v>-11.353951282653547</v>
      </c>
      <c r="D680">
        <f t="shared" si="20"/>
        <v>-7.3439512826535474</v>
      </c>
      <c r="F680">
        <f t="shared" si="21"/>
        <v>-6.8539512826535471</v>
      </c>
    </row>
    <row r="681" spans="1:6">
      <c r="A681" t="s">
        <v>79</v>
      </c>
      <c r="B681">
        <v>12085</v>
      </c>
      <c r="C681">
        <v>-13.342764345763044</v>
      </c>
      <c r="D681">
        <f t="shared" si="20"/>
        <v>-9.332764345763044</v>
      </c>
      <c r="F681">
        <f t="shared" si="21"/>
        <v>-8.8427643457630438</v>
      </c>
    </row>
    <row r="682" spans="1:6">
      <c r="A682" t="s">
        <v>79</v>
      </c>
      <c r="B682">
        <v>12095</v>
      </c>
      <c r="C682">
        <v>-13.941929345866129</v>
      </c>
      <c r="D682">
        <f t="shared" si="20"/>
        <v>-9.9319293458661289</v>
      </c>
      <c r="F682">
        <f t="shared" si="21"/>
        <v>-9.4419293458661286</v>
      </c>
    </row>
    <row r="683" spans="1:6">
      <c r="A683" t="s">
        <v>79</v>
      </c>
      <c r="B683">
        <v>12105</v>
      </c>
      <c r="C683">
        <v>-13.706738739099539</v>
      </c>
      <c r="D683">
        <f t="shared" si="20"/>
        <v>-9.6967387390995388</v>
      </c>
      <c r="F683">
        <f t="shared" si="21"/>
        <v>-9.2067387390995385</v>
      </c>
    </row>
    <row r="684" spans="1:6">
      <c r="A684" t="s">
        <v>79</v>
      </c>
      <c r="B684">
        <v>12115</v>
      </c>
      <c r="C684">
        <v>-13.387111087201717</v>
      </c>
      <c r="D684">
        <f t="shared" si="20"/>
        <v>-9.3771110872017172</v>
      </c>
      <c r="F684">
        <f t="shared" si="21"/>
        <v>-8.8871110872017169</v>
      </c>
    </row>
    <row r="685" spans="1:6">
      <c r="A685" t="s">
        <v>79</v>
      </c>
      <c r="B685">
        <v>12125</v>
      </c>
      <c r="C685">
        <v>-13.431753686628557</v>
      </c>
      <c r="D685">
        <f t="shared" si="20"/>
        <v>-9.4217536866285574</v>
      </c>
      <c r="F685">
        <f t="shared" si="21"/>
        <v>-8.9317536866285572</v>
      </c>
    </row>
    <row r="686" spans="1:6">
      <c r="A686" t="s">
        <v>79</v>
      </c>
      <c r="B686">
        <v>12135</v>
      </c>
      <c r="C686">
        <v>-13.729805353535756</v>
      </c>
      <c r="D686">
        <f t="shared" si="20"/>
        <v>-9.7198053535357563</v>
      </c>
      <c r="F686">
        <f t="shared" si="21"/>
        <v>-9.229805353535756</v>
      </c>
    </row>
    <row r="687" spans="1:6">
      <c r="A687" t="s">
        <v>79</v>
      </c>
      <c r="B687">
        <v>12145</v>
      </c>
      <c r="C687">
        <v>-13.819511144930107</v>
      </c>
      <c r="D687">
        <f t="shared" si="20"/>
        <v>-9.8095111449301076</v>
      </c>
      <c r="F687">
        <f t="shared" si="21"/>
        <v>-9.3195111449301073</v>
      </c>
    </row>
    <row r="688" spans="1:6">
      <c r="A688" t="s">
        <v>79</v>
      </c>
      <c r="B688">
        <v>12155</v>
      </c>
      <c r="C688">
        <v>-13.886873988465556</v>
      </c>
      <c r="D688">
        <f t="shared" si="20"/>
        <v>-9.8768739884655563</v>
      </c>
      <c r="F688">
        <f t="shared" si="21"/>
        <v>-9.3868739884655561</v>
      </c>
    </row>
    <row r="689" spans="1:6">
      <c r="A689" t="s">
        <v>79</v>
      </c>
      <c r="B689">
        <v>12165</v>
      </c>
      <c r="C689">
        <v>-13.947678474785992</v>
      </c>
      <c r="D689">
        <f t="shared" si="20"/>
        <v>-9.9376784747859919</v>
      </c>
      <c r="F689">
        <f t="shared" si="21"/>
        <v>-9.4476784747859917</v>
      </c>
    </row>
    <row r="690" spans="1:6">
      <c r="A690" t="s">
        <v>79</v>
      </c>
      <c r="B690">
        <v>12175</v>
      </c>
      <c r="C690">
        <v>-13.912114695225963</v>
      </c>
      <c r="D690">
        <f t="shared" si="20"/>
        <v>-9.9021146952259631</v>
      </c>
      <c r="F690">
        <f t="shared" si="21"/>
        <v>-9.4121146952259629</v>
      </c>
    </row>
    <row r="691" spans="1:6">
      <c r="A691" t="s">
        <v>79</v>
      </c>
      <c r="B691">
        <v>12185</v>
      </c>
      <c r="C691">
        <v>-13.983296890141741</v>
      </c>
      <c r="D691">
        <f t="shared" si="20"/>
        <v>-9.9732968901417411</v>
      </c>
      <c r="F691">
        <f t="shared" si="21"/>
        <v>-9.4832968901417409</v>
      </c>
    </row>
    <row r="692" spans="1:6">
      <c r="A692" t="s">
        <v>79</v>
      </c>
      <c r="B692">
        <v>12195</v>
      </c>
      <c r="C692">
        <v>-13.965169145466152</v>
      </c>
      <c r="D692">
        <f t="shared" si="20"/>
        <v>-9.9551691454661526</v>
      </c>
      <c r="F692">
        <f t="shared" si="21"/>
        <v>-9.4651691454661524</v>
      </c>
    </row>
    <row r="693" spans="1:6">
      <c r="A693" t="s">
        <v>79</v>
      </c>
      <c r="B693">
        <v>12205</v>
      </c>
      <c r="C693">
        <v>-13.892654043307527</v>
      </c>
      <c r="D693">
        <f t="shared" si="20"/>
        <v>-9.8826540433075269</v>
      </c>
      <c r="F693">
        <f t="shared" si="21"/>
        <v>-9.3926540433075267</v>
      </c>
    </row>
    <row r="694" spans="1:6">
      <c r="A694" t="s">
        <v>79</v>
      </c>
      <c r="B694">
        <v>12215</v>
      </c>
      <c r="C694">
        <v>-13.921979033514315</v>
      </c>
      <c r="D694">
        <f t="shared" si="20"/>
        <v>-9.9119790335143154</v>
      </c>
      <c r="F694">
        <f t="shared" si="21"/>
        <v>-9.4219790335143152</v>
      </c>
    </row>
    <row r="695" spans="1:6">
      <c r="A695" t="s">
        <v>79</v>
      </c>
      <c r="B695">
        <v>12225</v>
      </c>
      <c r="C695">
        <v>-13.315561904676926</v>
      </c>
      <c r="D695">
        <f t="shared" si="20"/>
        <v>-9.3055619046769262</v>
      </c>
      <c r="F695">
        <f t="shared" si="21"/>
        <v>-8.815561904676926</v>
      </c>
    </row>
    <row r="696" spans="1:6">
      <c r="A696" t="s">
        <v>79</v>
      </c>
      <c r="B696">
        <v>12235</v>
      </c>
      <c r="C696">
        <v>-13.558393275932314</v>
      </c>
      <c r="D696">
        <f t="shared" si="20"/>
        <v>-9.5483932759323142</v>
      </c>
      <c r="F696">
        <f t="shared" si="21"/>
        <v>-9.058393275932314</v>
      </c>
    </row>
    <row r="697" spans="1:6">
      <c r="A697" t="s">
        <v>79</v>
      </c>
      <c r="B697">
        <v>12245</v>
      </c>
      <c r="C697">
        <v>-13.720393564574252</v>
      </c>
      <c r="D697">
        <f t="shared" si="20"/>
        <v>-9.7103935645742521</v>
      </c>
      <c r="F697">
        <f t="shared" si="21"/>
        <v>-9.2203935645742519</v>
      </c>
    </row>
    <row r="698" spans="1:6">
      <c r="A698" t="s">
        <v>79</v>
      </c>
      <c r="B698">
        <v>12255</v>
      </c>
      <c r="C698">
        <v>-13.610942602778074</v>
      </c>
      <c r="D698">
        <f t="shared" si="20"/>
        <v>-9.6009426027780744</v>
      </c>
      <c r="F698">
        <f t="shared" si="21"/>
        <v>-9.1109426027780742</v>
      </c>
    </row>
    <row r="699" spans="1:6">
      <c r="A699" t="s">
        <v>79</v>
      </c>
      <c r="B699">
        <v>12265</v>
      </c>
      <c r="C699">
        <v>-13.624112922139762</v>
      </c>
      <c r="D699">
        <f t="shared" si="20"/>
        <v>-9.6141129221397623</v>
      </c>
      <c r="F699">
        <f t="shared" si="21"/>
        <v>-9.1241129221397621</v>
      </c>
    </row>
    <row r="700" spans="1:6">
      <c r="A700" t="s">
        <v>79</v>
      </c>
      <c r="B700">
        <v>12275</v>
      </c>
      <c r="C700">
        <v>-13.868008145115663</v>
      </c>
      <c r="D700">
        <f t="shared" si="20"/>
        <v>-9.8580081451156634</v>
      </c>
      <c r="F700">
        <f t="shared" si="21"/>
        <v>-9.3680081451156632</v>
      </c>
    </row>
    <row r="701" spans="1:6">
      <c r="A701" t="s">
        <v>79</v>
      </c>
      <c r="B701">
        <v>12285</v>
      </c>
      <c r="C701">
        <v>-13.645336351618354</v>
      </c>
      <c r="D701">
        <f t="shared" si="20"/>
        <v>-9.6353363516183546</v>
      </c>
      <c r="F701">
        <f t="shared" si="21"/>
        <v>-9.1453363516183543</v>
      </c>
    </row>
    <row r="702" spans="1:6">
      <c r="A702" t="s">
        <v>79</v>
      </c>
      <c r="B702">
        <v>12295</v>
      </c>
      <c r="C702">
        <v>-13.268065873503595</v>
      </c>
      <c r="D702">
        <f t="shared" si="20"/>
        <v>-9.258065873503595</v>
      </c>
      <c r="F702">
        <f t="shared" si="21"/>
        <v>-8.7680658735035948</v>
      </c>
    </row>
    <row r="703" spans="1:6">
      <c r="A703" t="s">
        <v>79</v>
      </c>
      <c r="B703">
        <v>12305</v>
      </c>
      <c r="C703">
        <v>-13.485509124436529</v>
      </c>
      <c r="D703">
        <f t="shared" si="20"/>
        <v>-9.4755091244365293</v>
      </c>
      <c r="F703">
        <f t="shared" si="21"/>
        <v>-8.985509124436529</v>
      </c>
    </row>
    <row r="704" spans="1:6">
      <c r="A704" t="s">
        <v>79</v>
      </c>
      <c r="B704">
        <v>12315</v>
      </c>
      <c r="C704">
        <v>-13.651411233584415</v>
      </c>
      <c r="D704">
        <f t="shared" si="20"/>
        <v>-9.6414112335844155</v>
      </c>
      <c r="F704">
        <f t="shared" si="21"/>
        <v>-9.1514112335844153</v>
      </c>
    </row>
    <row r="705" spans="1:6">
      <c r="A705" t="s">
        <v>79</v>
      </c>
      <c r="B705">
        <v>12325</v>
      </c>
      <c r="C705">
        <v>-13.81506915165134</v>
      </c>
      <c r="D705">
        <f t="shared" si="20"/>
        <v>-9.80506915165134</v>
      </c>
      <c r="F705">
        <f t="shared" si="21"/>
        <v>-9.3150691516513398</v>
      </c>
    </row>
    <row r="706" spans="1:6">
      <c r="A706" t="s">
        <v>79</v>
      </c>
      <c r="B706">
        <v>12335</v>
      </c>
      <c r="C706">
        <v>-13.964201164104178</v>
      </c>
      <c r="D706">
        <f t="shared" ref="D706:D769" si="22">$C706-$E$6</f>
        <v>-9.9542011641041785</v>
      </c>
      <c r="F706">
        <f t="shared" si="21"/>
        <v>-9.4642011641041783</v>
      </c>
    </row>
    <row r="707" spans="1:6">
      <c r="A707" t="s">
        <v>79</v>
      </c>
      <c r="B707">
        <v>12345</v>
      </c>
      <c r="C707">
        <v>-13.995349752851265</v>
      </c>
      <c r="D707">
        <f t="shared" si="22"/>
        <v>-9.9853497528512651</v>
      </c>
      <c r="F707">
        <f t="shared" ref="F707:F770" si="23">$C707-$G$6</f>
        <v>-9.4953497528512649</v>
      </c>
    </row>
    <row r="708" spans="1:6">
      <c r="A708" t="s">
        <v>79</v>
      </c>
      <c r="B708">
        <v>12355</v>
      </c>
      <c r="C708">
        <v>-13.968870978342469</v>
      </c>
      <c r="D708">
        <f t="shared" si="22"/>
        <v>-9.9588709783424694</v>
      </c>
      <c r="F708">
        <f t="shared" si="23"/>
        <v>-9.4688709783424692</v>
      </c>
    </row>
    <row r="709" spans="1:6">
      <c r="A709" t="s">
        <v>79</v>
      </c>
      <c r="B709">
        <v>12365</v>
      </c>
      <c r="C709">
        <v>-14.142235512494999</v>
      </c>
      <c r="D709">
        <f t="shared" si="22"/>
        <v>-10.132235512494999</v>
      </c>
      <c r="F709">
        <f t="shared" si="23"/>
        <v>-9.6422355124949988</v>
      </c>
    </row>
    <row r="710" spans="1:6">
      <c r="A710" t="s">
        <v>79</v>
      </c>
      <c r="B710">
        <v>12375</v>
      </c>
      <c r="C710">
        <v>-14.04247879641558</v>
      </c>
      <c r="D710">
        <f t="shared" si="22"/>
        <v>-10.03247879641558</v>
      </c>
      <c r="F710">
        <f t="shared" si="23"/>
        <v>-9.5424787964155797</v>
      </c>
    </row>
    <row r="711" spans="1:6">
      <c r="A711" t="s">
        <v>79</v>
      </c>
      <c r="B711">
        <v>12385</v>
      </c>
      <c r="C711">
        <v>-13.78852440184205</v>
      </c>
      <c r="D711">
        <f t="shared" si="22"/>
        <v>-9.7785244018420503</v>
      </c>
      <c r="F711">
        <f t="shared" si="23"/>
        <v>-9.2885244018420501</v>
      </c>
    </row>
    <row r="712" spans="1:6">
      <c r="A712" t="s">
        <v>79</v>
      </c>
      <c r="B712">
        <v>12395</v>
      </c>
      <c r="C712">
        <v>-13.688081130291838</v>
      </c>
      <c r="D712">
        <f t="shared" si="22"/>
        <v>-9.6780811302918384</v>
      </c>
      <c r="F712">
        <f t="shared" si="23"/>
        <v>-9.1880811302918382</v>
      </c>
    </row>
    <row r="713" spans="1:6">
      <c r="A713" t="s">
        <v>79</v>
      </c>
      <c r="B713">
        <v>12405</v>
      </c>
      <c r="C713">
        <v>-13.650162857195326</v>
      </c>
      <c r="D713">
        <f t="shared" si="22"/>
        <v>-9.6401628571953264</v>
      </c>
      <c r="F713">
        <f t="shared" si="23"/>
        <v>-9.1501628571953262</v>
      </c>
    </row>
    <row r="714" spans="1:6">
      <c r="A714" t="s">
        <v>79</v>
      </c>
      <c r="B714">
        <v>12415</v>
      </c>
      <c r="C714">
        <v>-13.661163207689111</v>
      </c>
      <c r="D714">
        <f t="shared" si="22"/>
        <v>-9.6511632076891107</v>
      </c>
      <c r="F714">
        <f t="shared" si="23"/>
        <v>-9.1611632076891105</v>
      </c>
    </row>
    <row r="715" spans="1:6">
      <c r="A715" t="s">
        <v>79</v>
      </c>
      <c r="B715">
        <v>12425</v>
      </c>
      <c r="C715">
        <v>-13.843657074047893</v>
      </c>
      <c r="D715">
        <f t="shared" si="22"/>
        <v>-9.8336570740478937</v>
      </c>
      <c r="F715">
        <f t="shared" si="23"/>
        <v>-9.3436570740478935</v>
      </c>
    </row>
    <row r="716" spans="1:6">
      <c r="A716" t="s">
        <v>79</v>
      </c>
      <c r="B716">
        <v>12435</v>
      </c>
      <c r="C716">
        <v>-13.948366061120858</v>
      </c>
      <c r="D716">
        <f t="shared" si="22"/>
        <v>-9.938366061120858</v>
      </c>
      <c r="F716">
        <f t="shared" si="23"/>
        <v>-9.4483660611208578</v>
      </c>
    </row>
    <row r="717" spans="1:6">
      <c r="A717" t="s">
        <v>79</v>
      </c>
      <c r="B717">
        <v>12445</v>
      </c>
      <c r="C717">
        <v>-13.244383833217427</v>
      </c>
      <c r="D717">
        <f t="shared" si="22"/>
        <v>-9.2343838332174268</v>
      </c>
      <c r="F717">
        <f t="shared" si="23"/>
        <v>-8.7443838332174266</v>
      </c>
    </row>
    <row r="718" spans="1:6">
      <c r="A718" t="s">
        <v>79</v>
      </c>
      <c r="B718">
        <v>12455</v>
      </c>
      <c r="C718">
        <v>-13.713585738254231</v>
      </c>
      <c r="D718">
        <f t="shared" si="22"/>
        <v>-9.7035857382542314</v>
      </c>
      <c r="F718">
        <f t="shared" si="23"/>
        <v>-9.2135857382542312</v>
      </c>
    </row>
    <row r="719" spans="1:6">
      <c r="A719" t="s">
        <v>79</v>
      </c>
      <c r="B719">
        <v>12465</v>
      </c>
      <c r="C719">
        <v>-14.158654084542089</v>
      </c>
      <c r="D719">
        <f t="shared" si="22"/>
        <v>-10.148654084542089</v>
      </c>
      <c r="F719">
        <f t="shared" si="23"/>
        <v>-9.6586540845420892</v>
      </c>
    </row>
    <row r="720" spans="1:6">
      <c r="A720" t="s">
        <v>79</v>
      </c>
      <c r="B720">
        <v>12475</v>
      </c>
      <c r="C720">
        <v>-13.811919861916685</v>
      </c>
      <c r="D720">
        <f t="shared" si="22"/>
        <v>-9.8019198619166854</v>
      </c>
      <c r="F720">
        <f t="shared" si="23"/>
        <v>-9.3119198619166852</v>
      </c>
    </row>
    <row r="721" spans="1:6">
      <c r="A721" t="s">
        <v>79</v>
      </c>
      <c r="B721">
        <v>12485</v>
      </c>
      <c r="C721">
        <v>-13.837485290859224</v>
      </c>
      <c r="D721">
        <f t="shared" si="22"/>
        <v>-9.8274852908592241</v>
      </c>
      <c r="F721">
        <f t="shared" si="23"/>
        <v>-9.3374852908592239</v>
      </c>
    </row>
    <row r="722" spans="1:6">
      <c r="A722" t="s">
        <v>79</v>
      </c>
      <c r="B722">
        <v>12495</v>
      </c>
      <c r="C722">
        <v>-14.206576893440509</v>
      </c>
      <c r="D722">
        <f t="shared" si="22"/>
        <v>-10.196576893440509</v>
      </c>
      <c r="F722">
        <f t="shared" si="23"/>
        <v>-9.7065768934405092</v>
      </c>
    </row>
    <row r="723" spans="1:6">
      <c r="A723" t="s">
        <v>79</v>
      </c>
      <c r="B723">
        <v>12505</v>
      </c>
      <c r="C723">
        <v>-13.820181206575779</v>
      </c>
      <c r="D723">
        <f t="shared" si="22"/>
        <v>-9.8101812065757787</v>
      </c>
      <c r="F723">
        <f t="shared" si="23"/>
        <v>-9.3201812065757785</v>
      </c>
    </row>
    <row r="724" spans="1:6">
      <c r="A724" t="s">
        <v>79</v>
      </c>
      <c r="B724">
        <v>12515</v>
      </c>
      <c r="C724">
        <v>-13.756739769963609</v>
      </c>
      <c r="D724">
        <f t="shared" si="22"/>
        <v>-9.7467397699636091</v>
      </c>
      <c r="F724">
        <f t="shared" si="23"/>
        <v>-9.2567397699636089</v>
      </c>
    </row>
    <row r="725" spans="1:6">
      <c r="A725" t="s">
        <v>79</v>
      </c>
      <c r="B725">
        <v>12525</v>
      </c>
      <c r="C725">
        <v>-13.639414037534689</v>
      </c>
      <c r="D725">
        <f t="shared" si="22"/>
        <v>-9.6294140375346888</v>
      </c>
      <c r="F725">
        <f t="shared" si="23"/>
        <v>-9.1394140375346886</v>
      </c>
    </row>
    <row r="726" spans="1:6">
      <c r="A726" t="s">
        <v>79</v>
      </c>
      <c r="B726">
        <v>12535</v>
      </c>
      <c r="C726">
        <v>-14.422248089036657</v>
      </c>
      <c r="D726">
        <f t="shared" si="22"/>
        <v>-10.412248089036657</v>
      </c>
      <c r="F726">
        <f t="shared" si="23"/>
        <v>-9.9222480890366569</v>
      </c>
    </row>
    <row r="727" spans="1:6">
      <c r="A727" t="s">
        <v>79</v>
      </c>
      <c r="B727">
        <v>12545</v>
      </c>
      <c r="C727">
        <v>-14.037806920449146</v>
      </c>
      <c r="D727">
        <f t="shared" si="22"/>
        <v>-10.027806920449146</v>
      </c>
      <c r="F727">
        <f t="shared" si="23"/>
        <v>-9.537806920449146</v>
      </c>
    </row>
    <row r="728" spans="1:6">
      <c r="A728" t="s">
        <v>79</v>
      </c>
      <c r="B728">
        <v>12555</v>
      </c>
      <c r="C728">
        <v>-14.049963900429766</v>
      </c>
      <c r="D728">
        <f t="shared" si="22"/>
        <v>-10.039963900429766</v>
      </c>
      <c r="F728">
        <f t="shared" si="23"/>
        <v>-9.5499639004297663</v>
      </c>
    </row>
    <row r="729" spans="1:6">
      <c r="A729" t="s">
        <v>79</v>
      </c>
      <c r="B729">
        <v>12565</v>
      </c>
      <c r="C729">
        <v>-14.13105785338113</v>
      </c>
      <c r="D729">
        <f t="shared" si="22"/>
        <v>-10.12105785338113</v>
      </c>
      <c r="F729">
        <f t="shared" si="23"/>
        <v>-9.6310578533811295</v>
      </c>
    </row>
    <row r="730" spans="1:6">
      <c r="A730" t="s">
        <v>79</v>
      </c>
      <c r="B730">
        <v>12575</v>
      </c>
      <c r="C730">
        <v>-13.959027257335524</v>
      </c>
      <c r="D730">
        <f t="shared" si="22"/>
        <v>-9.9490272573355245</v>
      </c>
      <c r="F730">
        <f t="shared" si="23"/>
        <v>-9.4590272573355243</v>
      </c>
    </row>
    <row r="731" spans="1:6">
      <c r="A731" t="s">
        <v>79</v>
      </c>
      <c r="B731">
        <v>12585</v>
      </c>
      <c r="C731">
        <v>-13.667793725389046</v>
      </c>
      <c r="D731">
        <f t="shared" si="22"/>
        <v>-9.6577937253890465</v>
      </c>
      <c r="F731">
        <f t="shared" si="23"/>
        <v>-9.1677937253890462</v>
      </c>
    </row>
    <row r="732" spans="1:6">
      <c r="A732" t="s">
        <v>79</v>
      </c>
      <c r="B732">
        <v>12595</v>
      </c>
      <c r="C732">
        <v>-13.380950643517824</v>
      </c>
      <c r="D732">
        <f t="shared" si="22"/>
        <v>-9.3709506435178245</v>
      </c>
      <c r="F732">
        <f t="shared" si="23"/>
        <v>-8.8809506435178243</v>
      </c>
    </row>
    <row r="733" spans="1:6">
      <c r="A733" t="s">
        <v>79</v>
      </c>
      <c r="B733">
        <v>12605</v>
      </c>
      <c r="C733">
        <v>-13.178839433901921</v>
      </c>
      <c r="D733">
        <f t="shared" si="22"/>
        <v>-9.1688394339019208</v>
      </c>
      <c r="F733">
        <f t="shared" si="23"/>
        <v>-8.6788394339019206</v>
      </c>
    </row>
    <row r="734" spans="1:6">
      <c r="A734" t="s">
        <v>79</v>
      </c>
      <c r="B734">
        <v>12615</v>
      </c>
      <c r="C734">
        <v>-13.087483229131081</v>
      </c>
      <c r="D734">
        <f t="shared" si="22"/>
        <v>-9.0774832291310812</v>
      </c>
      <c r="F734">
        <f t="shared" si="23"/>
        <v>-8.587483229131081</v>
      </c>
    </row>
    <row r="735" spans="1:6">
      <c r="A735" t="s">
        <v>79</v>
      </c>
      <c r="B735">
        <v>12625</v>
      </c>
      <c r="C735">
        <v>-13.071618231089722</v>
      </c>
      <c r="D735">
        <f t="shared" si="22"/>
        <v>-9.0616182310897226</v>
      </c>
      <c r="F735">
        <f t="shared" si="23"/>
        <v>-8.5716182310897224</v>
      </c>
    </row>
    <row r="736" spans="1:6">
      <c r="A736" t="s">
        <v>79</v>
      </c>
      <c r="B736">
        <v>12635</v>
      </c>
      <c r="C736">
        <v>-12.714906275128236</v>
      </c>
      <c r="D736">
        <f t="shared" si="22"/>
        <v>-8.704906275128236</v>
      </c>
      <c r="F736">
        <f t="shared" si="23"/>
        <v>-8.2149062751282358</v>
      </c>
    </row>
    <row r="737" spans="1:6">
      <c r="A737" t="s">
        <v>79</v>
      </c>
      <c r="B737">
        <v>12645</v>
      </c>
      <c r="C737">
        <v>-12.277791045142461</v>
      </c>
      <c r="D737">
        <f t="shared" si="22"/>
        <v>-8.2677910451424612</v>
      </c>
      <c r="F737">
        <f t="shared" si="23"/>
        <v>-7.777791045142461</v>
      </c>
    </row>
    <row r="738" spans="1:6">
      <c r="A738" t="s">
        <v>79</v>
      </c>
      <c r="B738">
        <v>12655</v>
      </c>
      <c r="C738">
        <v>-11.962829084026655</v>
      </c>
      <c r="D738">
        <f t="shared" si="22"/>
        <v>-7.9528290840266553</v>
      </c>
      <c r="F738">
        <f t="shared" si="23"/>
        <v>-7.4628290840266551</v>
      </c>
    </row>
    <row r="739" spans="1:6">
      <c r="A739" t="s">
        <v>79</v>
      </c>
      <c r="B739">
        <v>12665</v>
      </c>
      <c r="C739">
        <v>-12.071966663145474</v>
      </c>
      <c r="D739">
        <f t="shared" si="22"/>
        <v>-8.0619666631454745</v>
      </c>
      <c r="F739">
        <f t="shared" si="23"/>
        <v>-7.5719666631454743</v>
      </c>
    </row>
    <row r="740" spans="1:6">
      <c r="A740" t="s">
        <v>79</v>
      </c>
      <c r="B740">
        <v>12675</v>
      </c>
      <c r="C740">
        <v>-12.212054905109888</v>
      </c>
      <c r="D740">
        <f t="shared" si="22"/>
        <v>-8.2020549051098879</v>
      </c>
      <c r="F740">
        <f t="shared" si="23"/>
        <v>-7.7120549051098877</v>
      </c>
    </row>
    <row r="741" spans="1:6">
      <c r="A741" t="s">
        <v>79</v>
      </c>
      <c r="B741">
        <v>12685</v>
      </c>
      <c r="C741">
        <v>-12.055417171361459</v>
      </c>
      <c r="D741">
        <f t="shared" si="22"/>
        <v>-8.0454171713614588</v>
      </c>
      <c r="F741">
        <f t="shared" si="23"/>
        <v>-7.5554171713614586</v>
      </c>
    </row>
    <row r="742" spans="1:6">
      <c r="A742" t="s">
        <v>79</v>
      </c>
      <c r="B742">
        <v>12695</v>
      </c>
      <c r="C742">
        <v>-11.495813641682886</v>
      </c>
      <c r="D742">
        <f t="shared" si="22"/>
        <v>-7.4858136416828867</v>
      </c>
      <c r="F742">
        <f t="shared" si="23"/>
        <v>-6.9958136416828864</v>
      </c>
    </row>
    <row r="743" spans="1:6">
      <c r="A743" t="s">
        <v>79</v>
      </c>
      <c r="B743">
        <v>12705</v>
      </c>
      <c r="C743">
        <v>-11.328550791962247</v>
      </c>
      <c r="D743">
        <f t="shared" si="22"/>
        <v>-7.318550791962247</v>
      </c>
      <c r="F743">
        <f t="shared" si="23"/>
        <v>-6.8285507919622468</v>
      </c>
    </row>
    <row r="744" spans="1:6">
      <c r="A744" t="s">
        <v>79</v>
      </c>
      <c r="B744">
        <v>12715</v>
      </c>
      <c r="C744">
        <v>-11.219872978218767</v>
      </c>
      <c r="D744">
        <f t="shared" si="22"/>
        <v>-7.2098729782187672</v>
      </c>
      <c r="F744">
        <f t="shared" si="23"/>
        <v>-6.7198729782187669</v>
      </c>
    </row>
    <row r="745" spans="1:6">
      <c r="A745" t="s">
        <v>79</v>
      </c>
      <c r="B745">
        <v>12725</v>
      </c>
      <c r="C745">
        <v>-11.145183783735952</v>
      </c>
      <c r="D745">
        <f t="shared" si="22"/>
        <v>-7.1351837837359522</v>
      </c>
      <c r="F745">
        <f t="shared" si="23"/>
        <v>-6.645183783735952</v>
      </c>
    </row>
    <row r="746" spans="1:6">
      <c r="A746" t="s">
        <v>79</v>
      </c>
      <c r="B746">
        <v>12735</v>
      </c>
      <c r="C746">
        <v>-11.208792220327503</v>
      </c>
      <c r="D746">
        <f t="shared" si="22"/>
        <v>-7.198792220327503</v>
      </c>
      <c r="F746">
        <f t="shared" si="23"/>
        <v>-6.7087922203275028</v>
      </c>
    </row>
    <row r="747" spans="1:6">
      <c r="A747" t="s">
        <v>79</v>
      </c>
      <c r="B747">
        <v>12745</v>
      </c>
      <c r="C747">
        <v>-11.390638704050158</v>
      </c>
      <c r="D747">
        <f t="shared" si="22"/>
        <v>-7.380638704050158</v>
      </c>
      <c r="F747">
        <f t="shared" si="23"/>
        <v>-6.8906387040501578</v>
      </c>
    </row>
    <row r="748" spans="1:6">
      <c r="A748" t="s">
        <v>79</v>
      </c>
      <c r="B748">
        <v>12755</v>
      </c>
      <c r="C748">
        <v>-11.27972597700235</v>
      </c>
      <c r="D748">
        <f t="shared" si="22"/>
        <v>-7.2697259770023503</v>
      </c>
      <c r="F748">
        <f t="shared" si="23"/>
        <v>-6.7797259770023501</v>
      </c>
    </row>
    <row r="749" spans="1:6">
      <c r="A749" t="s">
        <v>79</v>
      </c>
      <c r="B749">
        <v>12765</v>
      </c>
      <c r="C749">
        <v>-10.76769373157423</v>
      </c>
      <c r="D749">
        <f t="shared" si="22"/>
        <v>-6.7576937315742303</v>
      </c>
      <c r="F749">
        <f t="shared" si="23"/>
        <v>-6.26769373157423</v>
      </c>
    </row>
    <row r="750" spans="1:6">
      <c r="A750" t="s">
        <v>79</v>
      </c>
      <c r="B750">
        <v>12775</v>
      </c>
      <c r="C750">
        <v>-10.886329692236458</v>
      </c>
      <c r="D750">
        <f t="shared" si="22"/>
        <v>-6.8763296922364585</v>
      </c>
      <c r="F750">
        <f t="shared" si="23"/>
        <v>-6.3863296922364583</v>
      </c>
    </row>
    <row r="751" spans="1:6">
      <c r="A751" t="s">
        <v>79</v>
      </c>
      <c r="B751">
        <v>12785</v>
      </c>
      <c r="C751">
        <v>-11.114892873895325</v>
      </c>
      <c r="D751">
        <f t="shared" si="22"/>
        <v>-7.1048928738953254</v>
      </c>
      <c r="F751">
        <f t="shared" si="23"/>
        <v>-6.6148928738953252</v>
      </c>
    </row>
    <row r="752" spans="1:6">
      <c r="A752" t="s">
        <v>79</v>
      </c>
      <c r="B752">
        <v>12795</v>
      </c>
      <c r="C752">
        <v>-11.427022020546048</v>
      </c>
      <c r="D752">
        <f t="shared" si="22"/>
        <v>-7.4170220205460478</v>
      </c>
      <c r="F752">
        <f t="shared" si="23"/>
        <v>-6.9270220205460475</v>
      </c>
    </row>
    <row r="753" spans="1:6">
      <c r="A753" t="s">
        <v>79</v>
      </c>
      <c r="B753">
        <v>12805</v>
      </c>
      <c r="C753">
        <v>-11.96393313944591</v>
      </c>
      <c r="D753">
        <f t="shared" si="22"/>
        <v>-7.9539331394459101</v>
      </c>
      <c r="F753">
        <f t="shared" si="23"/>
        <v>-7.4639331394459099</v>
      </c>
    </row>
    <row r="754" spans="1:6">
      <c r="A754" t="s">
        <v>79</v>
      </c>
      <c r="B754">
        <v>12815</v>
      </c>
      <c r="C754">
        <v>-12.16179409650011</v>
      </c>
      <c r="D754">
        <f t="shared" si="22"/>
        <v>-8.1517940965001099</v>
      </c>
      <c r="F754">
        <f t="shared" si="23"/>
        <v>-7.6617940965001097</v>
      </c>
    </row>
    <row r="755" spans="1:6">
      <c r="A755" t="s">
        <v>79</v>
      </c>
      <c r="B755">
        <v>12825</v>
      </c>
      <c r="C755">
        <v>-12.101699875524091</v>
      </c>
      <c r="D755">
        <f t="shared" si="22"/>
        <v>-8.0916998755240908</v>
      </c>
      <c r="F755">
        <f t="shared" si="23"/>
        <v>-7.6016998755240905</v>
      </c>
    </row>
    <row r="756" spans="1:6">
      <c r="A756" t="s">
        <v>79</v>
      </c>
      <c r="B756">
        <v>12835</v>
      </c>
      <c r="C756">
        <v>-11.879554853566685</v>
      </c>
      <c r="D756">
        <f t="shared" si="22"/>
        <v>-7.8695548535666848</v>
      </c>
      <c r="F756">
        <f t="shared" si="23"/>
        <v>-7.3795548535666846</v>
      </c>
    </row>
    <row r="757" spans="1:6">
      <c r="A757" t="s">
        <v>79</v>
      </c>
      <c r="B757">
        <v>12845</v>
      </c>
      <c r="C757">
        <v>-11.860828176866274</v>
      </c>
      <c r="D757">
        <f t="shared" si="22"/>
        <v>-7.8508281768662744</v>
      </c>
      <c r="F757">
        <f t="shared" si="23"/>
        <v>-7.3608281768662742</v>
      </c>
    </row>
    <row r="758" spans="1:6">
      <c r="A758" t="s">
        <v>79</v>
      </c>
      <c r="B758">
        <v>12855</v>
      </c>
      <c r="C758">
        <v>-11.87629113792023</v>
      </c>
      <c r="D758">
        <f t="shared" si="22"/>
        <v>-7.8662911379202303</v>
      </c>
      <c r="F758">
        <f t="shared" si="23"/>
        <v>-7.3762911379202301</v>
      </c>
    </row>
    <row r="759" spans="1:6">
      <c r="A759" t="s">
        <v>79</v>
      </c>
      <c r="B759">
        <v>12865</v>
      </c>
      <c r="C759">
        <v>-11.891754098974186</v>
      </c>
      <c r="D759">
        <f t="shared" si="22"/>
        <v>-7.8817540989741861</v>
      </c>
      <c r="F759">
        <f t="shared" si="23"/>
        <v>-7.3917540989741859</v>
      </c>
    </row>
    <row r="760" spans="1:6">
      <c r="A760" t="s">
        <v>79</v>
      </c>
      <c r="B760">
        <v>12875</v>
      </c>
      <c r="C760">
        <v>-11.907217060028138</v>
      </c>
      <c r="D760">
        <f t="shared" si="22"/>
        <v>-7.8972170600281384</v>
      </c>
      <c r="F760">
        <f t="shared" si="23"/>
        <v>-7.4072170600281382</v>
      </c>
    </row>
    <row r="761" spans="1:6">
      <c r="A761" t="s">
        <v>79</v>
      </c>
      <c r="B761">
        <v>12885</v>
      </c>
      <c r="C761">
        <v>-11.923458323455147</v>
      </c>
      <c r="D761">
        <f t="shared" si="22"/>
        <v>-7.9134583234551474</v>
      </c>
      <c r="F761">
        <f t="shared" si="23"/>
        <v>-7.4234583234551472</v>
      </c>
    </row>
    <row r="762" spans="1:6">
      <c r="A762" t="s">
        <v>79</v>
      </c>
      <c r="B762">
        <v>12895</v>
      </c>
      <c r="C762">
        <v>-11.975511804683112</v>
      </c>
      <c r="D762">
        <f t="shared" si="22"/>
        <v>-7.9655118046831124</v>
      </c>
      <c r="F762">
        <f t="shared" si="23"/>
        <v>-7.4755118046831122</v>
      </c>
    </row>
    <row r="763" spans="1:6">
      <c r="A763" t="s">
        <v>79</v>
      </c>
      <c r="B763">
        <v>12905</v>
      </c>
      <c r="C763">
        <v>-12.047027999557653</v>
      </c>
      <c r="D763">
        <f t="shared" si="22"/>
        <v>-8.0370279995576528</v>
      </c>
      <c r="F763">
        <f t="shared" si="23"/>
        <v>-7.5470279995576526</v>
      </c>
    </row>
    <row r="764" spans="1:6">
      <c r="A764" t="s">
        <v>79</v>
      </c>
      <c r="B764">
        <v>12915</v>
      </c>
      <c r="C764">
        <v>-12.118544194432197</v>
      </c>
      <c r="D764">
        <f t="shared" si="22"/>
        <v>-8.1085441944321968</v>
      </c>
      <c r="F764">
        <f t="shared" si="23"/>
        <v>-7.6185441944321965</v>
      </c>
    </row>
    <row r="765" spans="1:6">
      <c r="A765" t="s">
        <v>79</v>
      </c>
      <c r="B765">
        <v>12925</v>
      </c>
      <c r="C765">
        <v>-12.190060389306744</v>
      </c>
      <c r="D765">
        <f t="shared" si="22"/>
        <v>-8.1800603893067443</v>
      </c>
      <c r="F765">
        <f t="shared" si="23"/>
        <v>-7.6900603893067441</v>
      </c>
    </row>
    <row r="766" spans="1:6">
      <c r="A766" t="s">
        <v>79</v>
      </c>
      <c r="B766">
        <v>12935</v>
      </c>
      <c r="C766">
        <v>-12.261576584181284</v>
      </c>
      <c r="D766">
        <f t="shared" si="22"/>
        <v>-8.2515765841812847</v>
      </c>
      <c r="F766">
        <f t="shared" si="23"/>
        <v>-7.7615765841812845</v>
      </c>
    </row>
    <row r="767" spans="1:6">
      <c r="A767" t="s">
        <v>79</v>
      </c>
      <c r="B767">
        <v>12945</v>
      </c>
      <c r="C767">
        <v>-12.327052946468154</v>
      </c>
      <c r="D767">
        <f t="shared" si="22"/>
        <v>-8.317052946468154</v>
      </c>
      <c r="F767">
        <f t="shared" si="23"/>
        <v>-7.8270529464681537</v>
      </c>
    </row>
    <row r="768" spans="1:6">
      <c r="A768" t="s">
        <v>79</v>
      </c>
      <c r="B768">
        <v>12955</v>
      </c>
      <c r="C768">
        <v>-12.381414532349439</v>
      </c>
      <c r="D768">
        <f t="shared" si="22"/>
        <v>-8.3714145323494389</v>
      </c>
      <c r="F768">
        <f t="shared" si="23"/>
        <v>-7.8814145323494387</v>
      </c>
    </row>
    <row r="769" spans="1:6">
      <c r="A769" t="s">
        <v>79</v>
      </c>
      <c r="B769">
        <v>12965</v>
      </c>
      <c r="C769">
        <v>-12.435534896038284</v>
      </c>
      <c r="D769">
        <f t="shared" si="22"/>
        <v>-8.4255348960382843</v>
      </c>
      <c r="F769">
        <f t="shared" si="23"/>
        <v>-7.9355348960382841</v>
      </c>
    </row>
    <row r="770" spans="1:6">
      <c r="A770" t="s">
        <v>79</v>
      </c>
      <c r="B770">
        <v>12975</v>
      </c>
      <c r="C770">
        <v>-12.48965525972713</v>
      </c>
      <c r="D770">
        <f t="shared" ref="D770:D833" si="24">$C770-$E$6</f>
        <v>-8.4796552597271297</v>
      </c>
      <c r="F770">
        <f t="shared" si="23"/>
        <v>-7.9896552597271295</v>
      </c>
    </row>
    <row r="771" spans="1:6">
      <c r="A771" t="s">
        <v>79</v>
      </c>
      <c r="B771">
        <v>12985</v>
      </c>
      <c r="C771">
        <v>-12.543775623415975</v>
      </c>
      <c r="D771">
        <f t="shared" si="24"/>
        <v>-8.5337756234159752</v>
      </c>
      <c r="F771">
        <f t="shared" ref="F771:F834" si="25">$C771-$G$6</f>
        <v>-8.043775623415975</v>
      </c>
    </row>
    <row r="772" spans="1:6">
      <c r="A772" t="s">
        <v>79</v>
      </c>
      <c r="B772">
        <v>12995</v>
      </c>
      <c r="C772">
        <v>-12.584612272695395</v>
      </c>
      <c r="D772">
        <f t="shared" si="24"/>
        <v>-8.5746122726953953</v>
      </c>
      <c r="F772">
        <f t="shared" si="25"/>
        <v>-8.0846122726953951</v>
      </c>
    </row>
    <row r="773" spans="1:6">
      <c r="A773" t="s">
        <v>79</v>
      </c>
      <c r="B773">
        <v>13005</v>
      </c>
      <c r="C773">
        <v>-12.54574663551832</v>
      </c>
      <c r="D773">
        <f t="shared" si="24"/>
        <v>-8.5357466355183202</v>
      </c>
      <c r="F773">
        <f t="shared" si="25"/>
        <v>-8.04574663551832</v>
      </c>
    </row>
    <row r="774" spans="1:6">
      <c r="A774" t="s">
        <v>79</v>
      </c>
      <c r="B774">
        <v>13015</v>
      </c>
      <c r="C774">
        <v>-12.49359728393182</v>
      </c>
      <c r="D774">
        <f t="shared" si="24"/>
        <v>-8.4835972839318199</v>
      </c>
      <c r="F774">
        <f t="shared" si="25"/>
        <v>-7.9935972839318197</v>
      </c>
    </row>
    <row r="775" spans="1:6">
      <c r="A775" t="s">
        <v>79</v>
      </c>
      <c r="B775">
        <v>13025</v>
      </c>
      <c r="C775">
        <v>-12.44144690148125</v>
      </c>
      <c r="D775">
        <f t="shared" si="24"/>
        <v>-8.4314469014812499</v>
      </c>
      <c r="F775">
        <f t="shared" si="25"/>
        <v>-7.9414469014812497</v>
      </c>
    </row>
    <row r="776" spans="1:6">
      <c r="A776" t="s">
        <v>79</v>
      </c>
      <c r="B776">
        <v>13035</v>
      </c>
      <c r="C776">
        <v>-12.389297549894749</v>
      </c>
      <c r="D776">
        <f t="shared" si="24"/>
        <v>-8.3792975498947495</v>
      </c>
      <c r="F776">
        <f t="shared" si="25"/>
        <v>-7.8892975498947493</v>
      </c>
    </row>
    <row r="777" spans="1:6">
      <c r="A777" t="s">
        <v>79</v>
      </c>
      <c r="B777">
        <v>13045</v>
      </c>
      <c r="C777">
        <v>-12.337148198308249</v>
      </c>
      <c r="D777">
        <f t="shared" si="24"/>
        <v>-8.3271481983082491</v>
      </c>
      <c r="F777">
        <f t="shared" si="25"/>
        <v>-7.8371481983082489</v>
      </c>
    </row>
    <row r="778" spans="1:6">
      <c r="A778" t="s">
        <v>79</v>
      </c>
      <c r="B778">
        <v>13055</v>
      </c>
      <c r="C778">
        <v>-12.284998846721749</v>
      </c>
      <c r="D778">
        <f t="shared" si="24"/>
        <v>-8.2749988467217488</v>
      </c>
      <c r="F778">
        <f t="shared" si="25"/>
        <v>-7.7849988467217486</v>
      </c>
    </row>
    <row r="779" spans="1:6">
      <c r="A779" t="s">
        <v>79</v>
      </c>
      <c r="B779">
        <v>13065</v>
      </c>
      <c r="C779">
        <v>-12.232848464271179</v>
      </c>
      <c r="D779">
        <f t="shared" si="24"/>
        <v>-8.2228484642711788</v>
      </c>
      <c r="F779">
        <f t="shared" si="25"/>
        <v>-7.7328484642711786</v>
      </c>
    </row>
    <row r="780" spans="1:6">
      <c r="A780" t="s">
        <v>79</v>
      </c>
      <c r="B780">
        <v>13075</v>
      </c>
      <c r="C780">
        <v>-12.180699112684678</v>
      </c>
      <c r="D780">
        <f t="shared" si="24"/>
        <v>-8.1706991126846784</v>
      </c>
      <c r="F780">
        <f t="shared" si="25"/>
        <v>-7.6806991126846782</v>
      </c>
    </row>
    <row r="781" spans="1:6">
      <c r="A781" t="s">
        <v>79</v>
      </c>
      <c r="B781">
        <v>13085</v>
      </c>
      <c r="C781">
        <v>-12.106719152682203</v>
      </c>
      <c r="D781">
        <f t="shared" si="24"/>
        <v>-8.0967191526822031</v>
      </c>
      <c r="F781">
        <f t="shared" si="25"/>
        <v>-7.6067191526822029</v>
      </c>
    </row>
    <row r="782" spans="1:6">
      <c r="A782" t="s">
        <v>79</v>
      </c>
      <c r="B782">
        <v>13095</v>
      </c>
      <c r="C782">
        <v>-12.010909615127826</v>
      </c>
      <c r="D782">
        <f t="shared" si="24"/>
        <v>-8.0009096151278261</v>
      </c>
      <c r="F782">
        <f t="shared" si="25"/>
        <v>-7.5109096151278258</v>
      </c>
    </row>
    <row r="783" spans="1:6">
      <c r="A783" t="s">
        <v>79</v>
      </c>
      <c r="B783">
        <v>13105</v>
      </c>
      <c r="C783">
        <v>-11.915100077573449</v>
      </c>
      <c r="D783">
        <f t="shared" si="24"/>
        <v>-7.905100077573449</v>
      </c>
      <c r="F783">
        <f t="shared" si="25"/>
        <v>-7.4151000775734488</v>
      </c>
    </row>
    <row r="784" spans="1:6">
      <c r="A784" t="s">
        <v>79</v>
      </c>
      <c r="B784">
        <v>13115</v>
      </c>
      <c r="C784">
        <v>-11.819290540019068</v>
      </c>
      <c r="D784">
        <f t="shared" si="24"/>
        <v>-7.8092905400190684</v>
      </c>
      <c r="F784">
        <f t="shared" si="25"/>
        <v>-7.3192905400190682</v>
      </c>
    </row>
    <row r="785" spans="1:6">
      <c r="A785" t="s">
        <v>79</v>
      </c>
      <c r="B785">
        <v>13125</v>
      </c>
      <c r="C785">
        <v>-11.723481002464691</v>
      </c>
      <c r="D785">
        <f t="shared" si="24"/>
        <v>-7.7134810024646914</v>
      </c>
      <c r="F785">
        <f t="shared" si="25"/>
        <v>-7.2234810024646912</v>
      </c>
    </row>
    <row r="786" spans="1:6">
      <c r="A786" t="s">
        <v>79</v>
      </c>
      <c r="B786">
        <v>13135</v>
      </c>
      <c r="C786">
        <v>-11.627671464910314</v>
      </c>
      <c r="D786">
        <f t="shared" si="24"/>
        <v>-7.6176714649103143</v>
      </c>
      <c r="F786">
        <f t="shared" si="25"/>
        <v>-7.1276714649103141</v>
      </c>
    </row>
    <row r="787" spans="1:6">
      <c r="A787" t="s">
        <v>79</v>
      </c>
      <c r="B787">
        <v>13145</v>
      </c>
      <c r="C787">
        <v>-11.531860896491864</v>
      </c>
      <c r="D787">
        <f t="shared" si="24"/>
        <v>-7.5218608964918641</v>
      </c>
      <c r="F787">
        <f t="shared" si="25"/>
        <v>-7.0318608964918639</v>
      </c>
    </row>
    <row r="788" spans="1:6">
      <c r="A788" t="s">
        <v>79</v>
      </c>
      <c r="B788">
        <v>13155</v>
      </c>
      <c r="C788">
        <v>-11.436051358937487</v>
      </c>
      <c r="D788">
        <f t="shared" si="24"/>
        <v>-7.426051358937487</v>
      </c>
      <c r="F788">
        <f t="shared" si="25"/>
        <v>-6.9360513589374868</v>
      </c>
    </row>
    <row r="789" spans="1:6">
      <c r="A789" t="s">
        <v>79</v>
      </c>
      <c r="B789">
        <v>13165</v>
      </c>
      <c r="C789">
        <v>-11.416485558883881</v>
      </c>
      <c r="D789">
        <f t="shared" si="24"/>
        <v>-7.4064855588838814</v>
      </c>
      <c r="F789">
        <f t="shared" si="25"/>
        <v>-6.9164855588838812</v>
      </c>
    </row>
    <row r="790" spans="1:6">
      <c r="A790" t="s">
        <v>79</v>
      </c>
      <c r="B790">
        <v>13175</v>
      </c>
      <c r="C790">
        <v>-11.825622107138631</v>
      </c>
      <c r="D790">
        <f t="shared" si="24"/>
        <v>-7.8156221071386316</v>
      </c>
      <c r="F790">
        <f t="shared" si="25"/>
        <v>-7.3256221071386314</v>
      </c>
    </row>
    <row r="791" spans="1:6">
      <c r="A791" t="s">
        <v>79</v>
      </c>
      <c r="B791">
        <v>13185</v>
      </c>
      <c r="C791">
        <v>-11.976156094727028</v>
      </c>
      <c r="D791">
        <f t="shared" si="24"/>
        <v>-7.9661560947270278</v>
      </c>
      <c r="F791">
        <f t="shared" si="25"/>
        <v>-7.4761560947270276</v>
      </c>
    </row>
    <row r="792" spans="1:6">
      <c r="A792" t="s">
        <v>79</v>
      </c>
      <c r="B792">
        <v>13195</v>
      </c>
      <c r="C792">
        <v>-11.864992867710139</v>
      </c>
      <c r="D792">
        <f t="shared" si="24"/>
        <v>-7.8549928677101395</v>
      </c>
      <c r="F792">
        <f t="shared" si="25"/>
        <v>-7.3649928677101393</v>
      </c>
    </row>
    <row r="793" spans="1:6">
      <c r="A793" t="s">
        <v>79</v>
      </c>
      <c r="B793">
        <v>13205</v>
      </c>
      <c r="C793">
        <v>-11.742278808785951</v>
      </c>
      <c r="D793">
        <f t="shared" si="24"/>
        <v>-7.7322788087859511</v>
      </c>
      <c r="F793">
        <f t="shared" si="25"/>
        <v>-7.2422788087859509</v>
      </c>
    </row>
    <row r="794" spans="1:6">
      <c r="A794" t="s">
        <v>79</v>
      </c>
      <c r="B794">
        <v>13215</v>
      </c>
      <c r="C794">
        <v>-11.697339320506874</v>
      </c>
      <c r="D794">
        <f t="shared" si="24"/>
        <v>-7.6873393205068741</v>
      </c>
      <c r="F794">
        <f t="shared" si="25"/>
        <v>-7.1973393205068739</v>
      </c>
    </row>
    <row r="795" spans="1:6">
      <c r="A795" t="s">
        <v>79</v>
      </c>
      <c r="B795">
        <v>13225</v>
      </c>
      <c r="C795">
        <v>-11.671453292838482</v>
      </c>
      <c r="D795">
        <f t="shared" si="24"/>
        <v>-7.6614532928384822</v>
      </c>
      <c r="F795">
        <f t="shared" si="25"/>
        <v>-7.171453292838482</v>
      </c>
    </row>
    <row r="796" spans="1:6">
      <c r="A796" t="s">
        <v>79</v>
      </c>
      <c r="B796">
        <v>13235</v>
      </c>
      <c r="C796">
        <v>-11.609555059739499</v>
      </c>
      <c r="D796">
        <f t="shared" si="24"/>
        <v>-7.5995550597394992</v>
      </c>
      <c r="F796">
        <f t="shared" si="25"/>
        <v>-7.109555059739499</v>
      </c>
    </row>
    <row r="797" spans="1:6">
      <c r="A797" t="s">
        <v>79</v>
      </c>
      <c r="B797">
        <v>13245</v>
      </c>
      <c r="C797">
        <v>-11.398727894409522</v>
      </c>
      <c r="D797">
        <f t="shared" si="24"/>
        <v>-7.3887278944095218</v>
      </c>
      <c r="F797">
        <f t="shared" si="25"/>
        <v>-6.8987278944095216</v>
      </c>
    </row>
    <row r="798" spans="1:6">
      <c r="A798" t="s">
        <v>79</v>
      </c>
      <c r="B798">
        <v>13255</v>
      </c>
      <c r="C798">
        <v>-11.51358058393388</v>
      </c>
      <c r="D798">
        <f t="shared" si="24"/>
        <v>-7.5035805839338803</v>
      </c>
      <c r="F798">
        <f t="shared" si="25"/>
        <v>-7.0135805839338801</v>
      </c>
    </row>
    <row r="799" spans="1:6">
      <c r="A799" t="s">
        <v>79</v>
      </c>
      <c r="B799">
        <v>13265</v>
      </c>
      <c r="C799">
        <v>-11.223829434520443</v>
      </c>
      <c r="D799">
        <f t="shared" si="24"/>
        <v>-7.2138294345204432</v>
      </c>
      <c r="F799">
        <f t="shared" si="25"/>
        <v>-6.723829434520443</v>
      </c>
    </row>
    <row r="800" spans="1:6">
      <c r="A800" t="s">
        <v>79</v>
      </c>
      <c r="B800">
        <v>13275</v>
      </c>
      <c r="C800">
        <v>-11.330123890533471</v>
      </c>
      <c r="D800">
        <f t="shared" si="24"/>
        <v>-7.3201238905334716</v>
      </c>
      <c r="F800">
        <f t="shared" si="25"/>
        <v>-6.8301238905334714</v>
      </c>
    </row>
    <row r="801" spans="1:6">
      <c r="A801" t="s">
        <v>79</v>
      </c>
      <c r="B801">
        <v>13285</v>
      </c>
      <c r="C801">
        <v>-11.653048245727994</v>
      </c>
      <c r="D801">
        <f t="shared" si="24"/>
        <v>-7.6430482457279947</v>
      </c>
      <c r="F801">
        <f t="shared" si="25"/>
        <v>-7.1530482457279945</v>
      </c>
    </row>
    <row r="802" spans="1:6">
      <c r="A802" t="s">
        <v>79</v>
      </c>
      <c r="B802">
        <v>13295</v>
      </c>
      <c r="C802">
        <v>-11.475720039225305</v>
      </c>
      <c r="D802">
        <f t="shared" si="24"/>
        <v>-7.4657200392253049</v>
      </c>
      <c r="F802">
        <f t="shared" si="25"/>
        <v>-6.9757200392253047</v>
      </c>
    </row>
    <row r="803" spans="1:6">
      <c r="A803" t="s">
        <v>79</v>
      </c>
      <c r="B803">
        <v>13305</v>
      </c>
      <c r="C803">
        <v>-11.370982187958372</v>
      </c>
      <c r="D803">
        <f t="shared" si="24"/>
        <v>-7.3609821879583723</v>
      </c>
      <c r="F803">
        <f t="shared" si="25"/>
        <v>-6.8709821879583721</v>
      </c>
    </row>
    <row r="804" spans="1:6">
      <c r="A804" t="s">
        <v>79</v>
      </c>
      <c r="B804">
        <v>13315</v>
      </c>
      <c r="C804">
        <v>-11.584951426974516</v>
      </c>
      <c r="D804">
        <f t="shared" si="24"/>
        <v>-7.5749514269745166</v>
      </c>
      <c r="F804">
        <f t="shared" si="25"/>
        <v>-7.0849514269745164</v>
      </c>
    </row>
    <row r="805" spans="1:6">
      <c r="A805" t="s">
        <v>79</v>
      </c>
      <c r="B805">
        <v>13325</v>
      </c>
      <c r="C805">
        <v>-11.506097541647833</v>
      </c>
      <c r="D805">
        <f t="shared" si="24"/>
        <v>-7.496097541647833</v>
      </c>
      <c r="F805">
        <f t="shared" si="25"/>
        <v>-7.0060975416478328</v>
      </c>
    </row>
    <row r="806" spans="1:6">
      <c r="A806" t="s">
        <v>79</v>
      </c>
      <c r="B806">
        <v>13335</v>
      </c>
      <c r="C806">
        <v>-11.296698123055172</v>
      </c>
      <c r="D806">
        <f t="shared" si="24"/>
        <v>-7.2866981230551726</v>
      </c>
      <c r="F806">
        <f t="shared" si="25"/>
        <v>-6.7966981230551724</v>
      </c>
    </row>
    <row r="807" spans="1:6">
      <c r="A807" t="s">
        <v>79</v>
      </c>
      <c r="B807">
        <v>13345</v>
      </c>
      <c r="C807">
        <v>-11.273365545688822</v>
      </c>
      <c r="D807">
        <f t="shared" si="24"/>
        <v>-7.2633655456888224</v>
      </c>
      <c r="F807">
        <f t="shared" si="25"/>
        <v>-6.7733655456888222</v>
      </c>
    </row>
    <row r="808" spans="1:6">
      <c r="A808" t="s">
        <v>79</v>
      </c>
      <c r="B808">
        <v>13355</v>
      </c>
      <c r="C808">
        <v>-11.350406141115908</v>
      </c>
      <c r="D808">
        <f t="shared" si="24"/>
        <v>-7.3404061411159081</v>
      </c>
      <c r="F808">
        <f t="shared" si="25"/>
        <v>-6.8504061411159078</v>
      </c>
    </row>
    <row r="809" spans="1:6">
      <c r="A809" t="s">
        <v>79</v>
      </c>
      <c r="B809">
        <v>13365</v>
      </c>
      <c r="C809">
        <v>-11.26663194158186</v>
      </c>
      <c r="D809">
        <f t="shared" si="24"/>
        <v>-7.2566319415818601</v>
      </c>
      <c r="F809">
        <f t="shared" si="25"/>
        <v>-6.7666319415818599</v>
      </c>
    </row>
    <row r="810" spans="1:6">
      <c r="A810" t="s">
        <v>79</v>
      </c>
      <c r="B810">
        <v>13375</v>
      </c>
      <c r="C810">
        <v>-11.26727004644135</v>
      </c>
      <c r="D810">
        <f t="shared" si="24"/>
        <v>-7.2572700464413504</v>
      </c>
      <c r="F810">
        <f t="shared" si="25"/>
        <v>-6.7672700464413502</v>
      </c>
    </row>
    <row r="811" spans="1:6">
      <c r="A811" t="s">
        <v>79</v>
      </c>
      <c r="B811">
        <v>13385</v>
      </c>
      <c r="C811">
        <v>-11.301407110128135</v>
      </c>
      <c r="D811">
        <f t="shared" si="24"/>
        <v>-7.2914071101281355</v>
      </c>
      <c r="F811">
        <f t="shared" si="25"/>
        <v>-6.8014071101281353</v>
      </c>
    </row>
    <row r="812" spans="1:6">
      <c r="A812" t="s">
        <v>79</v>
      </c>
      <c r="B812">
        <v>13395</v>
      </c>
      <c r="C812">
        <v>-11.352787437118216</v>
      </c>
      <c r="D812">
        <f t="shared" si="24"/>
        <v>-7.3427874371182167</v>
      </c>
      <c r="F812">
        <f t="shared" si="25"/>
        <v>-6.8527874371182165</v>
      </c>
    </row>
    <row r="813" spans="1:6">
      <c r="A813" t="s">
        <v>79</v>
      </c>
      <c r="B813">
        <v>13405</v>
      </c>
      <c r="C813">
        <v>-11.359604541214871</v>
      </c>
      <c r="D813">
        <f t="shared" si="24"/>
        <v>-7.3496045412148714</v>
      </c>
      <c r="F813">
        <f t="shared" si="25"/>
        <v>-6.8596045412148712</v>
      </c>
    </row>
    <row r="814" spans="1:6">
      <c r="A814" t="s">
        <v>79</v>
      </c>
      <c r="B814">
        <v>13415</v>
      </c>
      <c r="C814">
        <v>-11.543760160454919</v>
      </c>
      <c r="D814">
        <f t="shared" si="24"/>
        <v>-7.5337601604549196</v>
      </c>
      <c r="F814">
        <f t="shared" si="25"/>
        <v>-7.0437601604549194</v>
      </c>
    </row>
    <row r="815" spans="1:6">
      <c r="A815" t="s">
        <v>79</v>
      </c>
      <c r="B815">
        <v>13425</v>
      </c>
      <c r="C815">
        <v>-11.016853577356969</v>
      </c>
      <c r="D815">
        <f t="shared" si="24"/>
        <v>-7.0068535773569689</v>
      </c>
      <c r="F815">
        <f t="shared" si="25"/>
        <v>-6.5168535773569687</v>
      </c>
    </row>
    <row r="816" spans="1:6">
      <c r="A816" t="s">
        <v>79</v>
      </c>
      <c r="B816">
        <v>13435</v>
      </c>
      <c r="C816">
        <v>-10.93387005056481</v>
      </c>
      <c r="D816">
        <f t="shared" si="24"/>
        <v>-6.9238700505648101</v>
      </c>
      <c r="F816">
        <f t="shared" si="25"/>
        <v>-6.4338700505648099</v>
      </c>
    </row>
    <row r="817" spans="1:6">
      <c r="A817" t="s">
        <v>79</v>
      </c>
      <c r="B817">
        <v>13445</v>
      </c>
      <c r="C817">
        <v>-11.224175804848048</v>
      </c>
      <c r="D817">
        <f t="shared" si="24"/>
        <v>-7.2141758048480487</v>
      </c>
      <c r="F817">
        <f t="shared" si="25"/>
        <v>-6.7241758048480484</v>
      </c>
    </row>
    <row r="818" spans="1:6">
      <c r="A818" t="s">
        <v>79</v>
      </c>
      <c r="B818">
        <v>13455</v>
      </c>
      <c r="C818">
        <v>-11.534835970198646</v>
      </c>
      <c r="D818">
        <f t="shared" si="24"/>
        <v>-7.5248359701986463</v>
      </c>
      <c r="F818">
        <f t="shared" si="25"/>
        <v>-7.034835970198646</v>
      </c>
    </row>
    <row r="819" spans="1:6">
      <c r="A819" t="s">
        <v>79</v>
      </c>
      <c r="B819">
        <v>13465</v>
      </c>
      <c r="C819">
        <v>-11.545922913274332</v>
      </c>
      <c r="D819">
        <f t="shared" si="24"/>
        <v>-7.5359229132743319</v>
      </c>
      <c r="F819">
        <f t="shared" si="25"/>
        <v>-7.0459229132743317</v>
      </c>
    </row>
    <row r="820" spans="1:6">
      <c r="A820" t="s">
        <v>79</v>
      </c>
      <c r="B820">
        <v>13475</v>
      </c>
      <c r="C820">
        <v>-11.487509000732842</v>
      </c>
      <c r="D820">
        <f t="shared" si="24"/>
        <v>-7.4775090007328426</v>
      </c>
      <c r="F820">
        <f t="shared" si="25"/>
        <v>-6.9875090007328424</v>
      </c>
    </row>
    <row r="821" spans="1:6">
      <c r="A821" t="s">
        <v>79</v>
      </c>
      <c r="B821">
        <v>13485</v>
      </c>
      <c r="C821">
        <v>-11.802722492681792</v>
      </c>
      <c r="D821">
        <f t="shared" si="24"/>
        <v>-7.7927224926817917</v>
      </c>
      <c r="F821">
        <f t="shared" si="25"/>
        <v>-7.3027224926817915</v>
      </c>
    </row>
    <row r="822" spans="1:6">
      <c r="A822" t="s">
        <v>79</v>
      </c>
      <c r="B822">
        <v>13495</v>
      </c>
      <c r="C822">
        <v>-12.283013402522421</v>
      </c>
      <c r="D822">
        <f t="shared" si="24"/>
        <v>-8.2730134025224213</v>
      </c>
      <c r="F822">
        <f t="shared" si="25"/>
        <v>-7.7830134025224211</v>
      </c>
    </row>
    <row r="823" spans="1:6">
      <c r="A823" t="s">
        <v>79</v>
      </c>
      <c r="B823">
        <v>13505</v>
      </c>
      <c r="C823">
        <v>-12.470373978156918</v>
      </c>
      <c r="D823">
        <f t="shared" si="24"/>
        <v>-8.4603739781569178</v>
      </c>
      <c r="F823">
        <f t="shared" si="25"/>
        <v>-7.9703739781569176</v>
      </c>
    </row>
    <row r="824" spans="1:6">
      <c r="A824" t="s">
        <v>79</v>
      </c>
      <c r="B824">
        <v>13515</v>
      </c>
      <c r="C824">
        <v>-12.446265160145661</v>
      </c>
      <c r="D824">
        <f t="shared" si="24"/>
        <v>-8.4362651601456609</v>
      </c>
      <c r="F824">
        <f t="shared" si="25"/>
        <v>-7.9462651601456606</v>
      </c>
    </row>
    <row r="825" spans="1:6">
      <c r="A825" t="s">
        <v>79</v>
      </c>
      <c r="B825">
        <v>13525</v>
      </c>
      <c r="C825">
        <v>-12.422157372998473</v>
      </c>
      <c r="D825">
        <f t="shared" si="24"/>
        <v>-8.4121573729984735</v>
      </c>
      <c r="F825">
        <f t="shared" si="25"/>
        <v>-7.9221573729984733</v>
      </c>
    </row>
    <row r="826" spans="1:6">
      <c r="A826" t="s">
        <v>79</v>
      </c>
      <c r="B826">
        <v>13535</v>
      </c>
      <c r="C826">
        <v>-12.398049585851286</v>
      </c>
      <c r="D826">
        <f t="shared" si="24"/>
        <v>-8.3880495858512862</v>
      </c>
      <c r="F826">
        <f t="shared" si="25"/>
        <v>-7.898049585851286</v>
      </c>
    </row>
    <row r="827" spans="1:6">
      <c r="A827" t="s">
        <v>79</v>
      </c>
      <c r="B827">
        <v>13545</v>
      </c>
      <c r="C827">
        <v>-12.302107066831844</v>
      </c>
      <c r="D827">
        <f t="shared" si="24"/>
        <v>-8.2921070668318446</v>
      </c>
      <c r="F827">
        <f t="shared" si="25"/>
        <v>-7.8021070668318444</v>
      </c>
    </row>
    <row r="828" spans="1:6">
      <c r="A828" t="s">
        <v>79</v>
      </c>
      <c r="B828">
        <v>13555</v>
      </c>
      <c r="C828">
        <v>-12.063201225956021</v>
      </c>
      <c r="D828">
        <f t="shared" si="24"/>
        <v>-8.0532012259560215</v>
      </c>
      <c r="F828">
        <f t="shared" si="25"/>
        <v>-7.5632012259560213</v>
      </c>
    </row>
    <row r="829" spans="1:6">
      <c r="A829" t="s">
        <v>79</v>
      </c>
      <c r="B829">
        <v>13565</v>
      </c>
      <c r="C829">
        <v>-12.101489579253755</v>
      </c>
      <c r="D829">
        <f t="shared" si="24"/>
        <v>-8.0914895792537553</v>
      </c>
      <c r="F829">
        <f t="shared" si="25"/>
        <v>-7.6014895792537551</v>
      </c>
    </row>
    <row r="830" spans="1:6">
      <c r="A830" t="s">
        <v>79</v>
      </c>
      <c r="B830">
        <v>13575</v>
      </c>
      <c r="C830">
        <v>-12.363707380214525</v>
      </c>
      <c r="D830">
        <f t="shared" si="24"/>
        <v>-8.3537073802145247</v>
      </c>
      <c r="F830">
        <f t="shared" si="25"/>
        <v>-7.8637073802145245</v>
      </c>
    </row>
    <row r="831" spans="1:6">
      <c r="A831" t="s">
        <v>79</v>
      </c>
      <c r="B831">
        <v>13585</v>
      </c>
      <c r="C831">
        <v>-12.018165867318409</v>
      </c>
      <c r="D831">
        <f t="shared" si="24"/>
        <v>-8.0081658673184091</v>
      </c>
      <c r="F831">
        <f t="shared" si="25"/>
        <v>-7.5181658673184089</v>
      </c>
    </row>
    <row r="832" spans="1:6">
      <c r="A832" t="s">
        <v>79</v>
      </c>
      <c r="B832">
        <v>13595</v>
      </c>
      <c r="C832">
        <v>-11.479357958529267</v>
      </c>
      <c r="D832">
        <f t="shared" si="24"/>
        <v>-7.4693579585292671</v>
      </c>
      <c r="F832">
        <f t="shared" si="25"/>
        <v>-6.9793579585292669</v>
      </c>
    </row>
    <row r="833" spans="1:6">
      <c r="A833" t="s">
        <v>79</v>
      </c>
      <c r="B833">
        <v>13605</v>
      </c>
      <c r="C833">
        <v>-11.334965859071499</v>
      </c>
      <c r="D833">
        <f t="shared" si="24"/>
        <v>-7.324965859071499</v>
      </c>
      <c r="F833">
        <f t="shared" si="25"/>
        <v>-6.8349658590714988</v>
      </c>
    </row>
    <row r="834" spans="1:6">
      <c r="A834" t="s">
        <v>79</v>
      </c>
      <c r="B834">
        <v>13615</v>
      </c>
      <c r="C834">
        <v>-11.265514484929692</v>
      </c>
      <c r="D834">
        <f t="shared" ref="D834:D897" si="26">$C834-$E$6</f>
        <v>-7.2555144849296926</v>
      </c>
      <c r="F834">
        <f t="shared" si="25"/>
        <v>-6.7655144849296924</v>
      </c>
    </row>
    <row r="835" spans="1:6">
      <c r="A835" t="s">
        <v>79</v>
      </c>
      <c r="B835">
        <v>13625</v>
      </c>
      <c r="C835">
        <v>-11.196063110787886</v>
      </c>
      <c r="D835">
        <f t="shared" si="26"/>
        <v>-7.1860631107878863</v>
      </c>
      <c r="F835">
        <f t="shared" ref="F835:F898" si="27">$C835-$G$6</f>
        <v>-6.6960631107878861</v>
      </c>
    </row>
    <row r="836" spans="1:6">
      <c r="A836" t="s">
        <v>79</v>
      </c>
      <c r="B836">
        <v>13635</v>
      </c>
      <c r="C836">
        <v>-11.138441932716429</v>
      </c>
      <c r="D836">
        <f t="shared" si="26"/>
        <v>-7.128441932716429</v>
      </c>
      <c r="F836">
        <f t="shared" si="27"/>
        <v>-6.6384419327164288</v>
      </c>
    </row>
    <row r="837" spans="1:6">
      <c r="A837" t="s">
        <v>79</v>
      </c>
      <c r="B837">
        <v>13645</v>
      </c>
      <c r="C837">
        <v>-11.098410388275877</v>
      </c>
      <c r="D837">
        <f t="shared" si="26"/>
        <v>-7.0884103882758769</v>
      </c>
      <c r="F837">
        <f t="shared" si="27"/>
        <v>-6.5984103882758767</v>
      </c>
    </row>
    <row r="838" spans="1:6">
      <c r="A838" t="s">
        <v>79</v>
      </c>
      <c r="B838">
        <v>13655</v>
      </c>
      <c r="C838">
        <v>-11.107768572305734</v>
      </c>
      <c r="D838">
        <f t="shared" si="26"/>
        <v>-7.0977685723057338</v>
      </c>
      <c r="F838">
        <f t="shared" si="27"/>
        <v>-6.6077685723057336</v>
      </c>
    </row>
    <row r="839" spans="1:6">
      <c r="A839" t="s">
        <v>79</v>
      </c>
      <c r="B839">
        <v>13665</v>
      </c>
      <c r="C839">
        <v>-11.149635054791354</v>
      </c>
      <c r="D839">
        <f t="shared" si="26"/>
        <v>-7.1396350547913539</v>
      </c>
      <c r="F839">
        <f t="shared" si="27"/>
        <v>-6.6496350547913536</v>
      </c>
    </row>
    <row r="840" spans="1:6">
      <c r="A840" t="s">
        <v>79</v>
      </c>
      <c r="B840">
        <v>13675</v>
      </c>
      <c r="C840">
        <v>-11.208286066069004</v>
      </c>
      <c r="D840">
        <f t="shared" si="26"/>
        <v>-7.198286066069004</v>
      </c>
      <c r="F840">
        <f t="shared" si="27"/>
        <v>-6.7082860660690038</v>
      </c>
    </row>
    <row r="841" spans="1:6">
      <c r="A841" t="s">
        <v>79</v>
      </c>
      <c r="B841">
        <v>13685</v>
      </c>
      <c r="C841">
        <v>-11.267399935314206</v>
      </c>
      <c r="D841">
        <f t="shared" si="26"/>
        <v>-7.257399935314206</v>
      </c>
      <c r="F841">
        <f t="shared" si="27"/>
        <v>-6.7673999353142058</v>
      </c>
    </row>
    <row r="842" spans="1:6">
      <c r="A842" t="s">
        <v>79</v>
      </c>
      <c r="B842">
        <v>13695</v>
      </c>
      <c r="C842">
        <v>-11.304917202287385</v>
      </c>
      <c r="D842">
        <f t="shared" si="26"/>
        <v>-7.2949172022873849</v>
      </c>
      <c r="F842">
        <f t="shared" si="27"/>
        <v>-6.8049172022873847</v>
      </c>
    </row>
    <row r="843" spans="1:6">
      <c r="A843" t="s">
        <v>79</v>
      </c>
      <c r="B843">
        <v>13705</v>
      </c>
      <c r="C843">
        <v>-11.274565471466609</v>
      </c>
      <c r="D843">
        <f t="shared" si="26"/>
        <v>-7.264565471466609</v>
      </c>
      <c r="F843">
        <f t="shared" si="27"/>
        <v>-6.7745654714666088</v>
      </c>
    </row>
    <row r="844" spans="1:6">
      <c r="A844" t="s">
        <v>79</v>
      </c>
      <c r="B844">
        <v>13715</v>
      </c>
      <c r="C844">
        <v>-11.100349443592044</v>
      </c>
      <c r="D844">
        <f t="shared" si="26"/>
        <v>-7.0903494435920447</v>
      </c>
      <c r="F844">
        <f t="shared" si="27"/>
        <v>-6.6003494435920445</v>
      </c>
    </row>
    <row r="845" spans="1:6">
      <c r="A845" t="s">
        <v>79</v>
      </c>
      <c r="B845">
        <v>13725</v>
      </c>
      <c r="C845">
        <v>-11.011807497733024</v>
      </c>
      <c r="D845">
        <f t="shared" si="26"/>
        <v>-7.001807497733024</v>
      </c>
      <c r="F845">
        <f t="shared" si="27"/>
        <v>-6.5118074977330238</v>
      </c>
    </row>
    <row r="846" spans="1:6">
      <c r="A846" t="s">
        <v>79</v>
      </c>
      <c r="B846">
        <v>13735</v>
      </c>
      <c r="C846">
        <v>-11.014701133178256</v>
      </c>
      <c r="D846">
        <f t="shared" si="26"/>
        <v>-7.0047011331782567</v>
      </c>
      <c r="F846">
        <f t="shared" si="27"/>
        <v>-6.5147011331782565</v>
      </c>
    </row>
    <row r="847" spans="1:6">
      <c r="A847" t="s">
        <v>79</v>
      </c>
      <c r="B847">
        <v>13745</v>
      </c>
      <c r="C847">
        <v>-11.017595799487555</v>
      </c>
      <c r="D847">
        <f t="shared" si="26"/>
        <v>-7.0075957994875555</v>
      </c>
      <c r="F847">
        <f t="shared" si="27"/>
        <v>-6.5175957994875553</v>
      </c>
    </row>
    <row r="848" spans="1:6">
      <c r="A848" t="s">
        <v>79</v>
      </c>
      <c r="B848">
        <v>13755</v>
      </c>
      <c r="C848">
        <v>-11.005901677474487</v>
      </c>
      <c r="D848">
        <f t="shared" si="26"/>
        <v>-6.9959016774744871</v>
      </c>
      <c r="F848">
        <f t="shared" si="27"/>
        <v>-6.5059016774744869</v>
      </c>
    </row>
    <row r="849" spans="1:6">
      <c r="A849" t="s">
        <v>79</v>
      </c>
      <c r="B849">
        <v>13765</v>
      </c>
      <c r="C849">
        <v>-10.879803291807619</v>
      </c>
      <c r="D849">
        <f t="shared" si="26"/>
        <v>-6.8698032918076191</v>
      </c>
      <c r="F849">
        <f t="shared" si="27"/>
        <v>-6.3798032918076188</v>
      </c>
    </row>
    <row r="850" spans="1:6">
      <c r="A850" t="s">
        <v>79</v>
      </c>
      <c r="B850">
        <v>13775</v>
      </c>
      <c r="C850">
        <v>-10.757879905625323</v>
      </c>
      <c r="D850">
        <f t="shared" si="26"/>
        <v>-6.7478799056253234</v>
      </c>
      <c r="F850">
        <f t="shared" si="27"/>
        <v>-6.2578799056253231</v>
      </c>
    </row>
    <row r="851" spans="1:6">
      <c r="A851" t="s">
        <v>79</v>
      </c>
      <c r="B851">
        <v>13785</v>
      </c>
      <c r="C851">
        <v>-10.732594871709892</v>
      </c>
      <c r="D851">
        <f t="shared" si="26"/>
        <v>-6.7225948717098927</v>
      </c>
      <c r="F851">
        <f t="shared" si="27"/>
        <v>-6.2325948717098925</v>
      </c>
    </row>
    <row r="852" spans="1:6">
      <c r="A852" t="s">
        <v>79</v>
      </c>
      <c r="B852">
        <v>13795</v>
      </c>
      <c r="C852">
        <v>-10.748378431489702</v>
      </c>
      <c r="D852">
        <f t="shared" si="26"/>
        <v>-6.7383784314897017</v>
      </c>
      <c r="F852">
        <f t="shared" si="27"/>
        <v>-6.2483784314897015</v>
      </c>
    </row>
    <row r="853" spans="1:6">
      <c r="A853" t="s">
        <v>79</v>
      </c>
      <c r="B853">
        <v>13805</v>
      </c>
      <c r="C853">
        <v>-10.816940169938867</v>
      </c>
      <c r="D853">
        <f t="shared" si="26"/>
        <v>-6.8069401699388674</v>
      </c>
      <c r="F853">
        <f t="shared" si="27"/>
        <v>-6.3169401699388672</v>
      </c>
    </row>
    <row r="854" spans="1:6">
      <c r="A854" t="s">
        <v>79</v>
      </c>
      <c r="B854">
        <v>13815</v>
      </c>
      <c r="C854">
        <v>-10.859147868431744</v>
      </c>
      <c r="D854">
        <f t="shared" si="26"/>
        <v>-6.8491478684317446</v>
      </c>
      <c r="F854">
        <f t="shared" si="27"/>
        <v>-6.3591478684317444</v>
      </c>
    </row>
    <row r="855" spans="1:6">
      <c r="A855" t="s">
        <v>79</v>
      </c>
      <c r="B855">
        <v>13825</v>
      </c>
      <c r="C855">
        <v>-10.87808587226656</v>
      </c>
      <c r="D855">
        <f t="shared" si="26"/>
        <v>-6.8680858722665601</v>
      </c>
      <c r="F855">
        <f t="shared" si="27"/>
        <v>-6.3780858722665599</v>
      </c>
    </row>
    <row r="856" spans="1:6">
      <c r="A856" t="s">
        <v>79</v>
      </c>
      <c r="B856">
        <v>13835</v>
      </c>
      <c r="C856">
        <v>-10.834995754129537</v>
      </c>
      <c r="D856">
        <f t="shared" si="26"/>
        <v>-6.824995754129537</v>
      </c>
      <c r="F856">
        <f t="shared" si="27"/>
        <v>-6.3349957541295367</v>
      </c>
    </row>
    <row r="857" spans="1:6">
      <c r="A857" t="s">
        <v>79</v>
      </c>
      <c r="B857">
        <v>13845</v>
      </c>
      <c r="C857">
        <v>-10.775402533091665</v>
      </c>
      <c r="D857">
        <f t="shared" si="26"/>
        <v>-6.7654025330916649</v>
      </c>
      <c r="F857">
        <f t="shared" si="27"/>
        <v>-6.2754025330916647</v>
      </c>
    </row>
    <row r="858" spans="1:6">
      <c r="A858" t="s">
        <v>79</v>
      </c>
      <c r="B858">
        <v>13855</v>
      </c>
      <c r="C858">
        <v>-10.737485290859222</v>
      </c>
      <c r="D858">
        <f t="shared" si="26"/>
        <v>-6.7274852908592226</v>
      </c>
      <c r="F858">
        <f t="shared" si="27"/>
        <v>-6.2374852908592224</v>
      </c>
    </row>
    <row r="859" spans="1:6">
      <c r="A859" t="s">
        <v>79</v>
      </c>
      <c r="B859">
        <v>13865</v>
      </c>
      <c r="C859">
        <v>-10.707633529112528</v>
      </c>
      <c r="D859">
        <f t="shared" si="26"/>
        <v>-6.6976335291125277</v>
      </c>
      <c r="F859">
        <f t="shared" si="27"/>
        <v>-6.2076335291125275</v>
      </c>
    </row>
    <row r="860" spans="1:6">
      <c r="A860" t="s">
        <v>79</v>
      </c>
      <c r="B860">
        <v>13875</v>
      </c>
      <c r="C860">
        <v>-10.689724327619839</v>
      </c>
      <c r="D860">
        <f t="shared" si="26"/>
        <v>-6.679724327619839</v>
      </c>
      <c r="F860">
        <f t="shared" si="27"/>
        <v>-6.1897243276198388</v>
      </c>
    </row>
    <row r="861" spans="1:6">
      <c r="A861" t="s">
        <v>79</v>
      </c>
      <c r="B861">
        <v>13885</v>
      </c>
      <c r="C861">
        <v>-10.66422590484186</v>
      </c>
      <c r="D861">
        <f t="shared" si="26"/>
        <v>-6.6542259048418604</v>
      </c>
      <c r="F861">
        <f t="shared" si="27"/>
        <v>-6.1642259048418602</v>
      </c>
    </row>
    <row r="862" spans="1:6">
      <c r="A862" t="s">
        <v>79</v>
      </c>
      <c r="B862">
        <v>13895</v>
      </c>
      <c r="C862">
        <v>-10.630772304033666</v>
      </c>
      <c r="D862">
        <f t="shared" si="26"/>
        <v>-6.6207723040336663</v>
      </c>
      <c r="F862">
        <f t="shared" si="27"/>
        <v>-6.1307723040336661</v>
      </c>
    </row>
    <row r="863" spans="1:6">
      <c r="A863" t="s">
        <v>79</v>
      </c>
      <c r="B863">
        <v>13905</v>
      </c>
      <c r="C863">
        <v>-10.644478672711891</v>
      </c>
      <c r="D863">
        <f t="shared" si="26"/>
        <v>-6.6344786727118912</v>
      </c>
      <c r="F863">
        <f t="shared" si="27"/>
        <v>-6.144478672711891</v>
      </c>
    </row>
    <row r="864" spans="1:6">
      <c r="A864" t="s">
        <v>79</v>
      </c>
      <c r="B864">
        <v>13915</v>
      </c>
      <c r="C864">
        <v>-10.682097995228023</v>
      </c>
      <c r="D864">
        <f t="shared" si="26"/>
        <v>-6.6720979952280235</v>
      </c>
      <c r="F864">
        <f t="shared" si="27"/>
        <v>-6.1820979952280233</v>
      </c>
    </row>
    <row r="865" spans="1:6">
      <c r="A865" t="s">
        <v>79</v>
      </c>
      <c r="B865">
        <v>13925</v>
      </c>
      <c r="C865">
        <v>-10.719717317744159</v>
      </c>
      <c r="D865">
        <f t="shared" si="26"/>
        <v>-6.7097173177441594</v>
      </c>
      <c r="F865">
        <f t="shared" si="27"/>
        <v>-6.2197173177441591</v>
      </c>
    </row>
    <row r="866" spans="1:6">
      <c r="A866" t="s">
        <v>79</v>
      </c>
      <c r="B866">
        <v>13935</v>
      </c>
      <c r="C866">
        <v>-10.762417769262623</v>
      </c>
      <c r="D866">
        <f t="shared" si="26"/>
        <v>-6.7524177692626228</v>
      </c>
      <c r="F866">
        <f t="shared" si="27"/>
        <v>-6.2624177692626226</v>
      </c>
    </row>
    <row r="867" spans="1:6">
      <c r="A867" t="s">
        <v>79</v>
      </c>
      <c r="B867">
        <v>13945</v>
      </c>
      <c r="C867">
        <v>-10.824246934468899</v>
      </c>
      <c r="D867">
        <f t="shared" si="26"/>
        <v>-6.8142469344688994</v>
      </c>
      <c r="F867">
        <f t="shared" si="27"/>
        <v>-6.3242469344688992</v>
      </c>
    </row>
    <row r="868" spans="1:6">
      <c r="A868" t="s">
        <v>79</v>
      </c>
      <c r="B868">
        <v>13955</v>
      </c>
      <c r="C868">
        <v>-10.85291217167072</v>
      </c>
      <c r="D868">
        <f t="shared" si="26"/>
        <v>-6.8429121716707204</v>
      </c>
      <c r="F868">
        <f t="shared" si="27"/>
        <v>-6.3529121716707202</v>
      </c>
    </row>
    <row r="869" spans="1:6">
      <c r="A869" t="s">
        <v>79</v>
      </c>
      <c r="B869">
        <v>13965</v>
      </c>
      <c r="C869">
        <v>-10.819739996753704</v>
      </c>
      <c r="D869">
        <f t="shared" si="26"/>
        <v>-6.809739996753704</v>
      </c>
      <c r="F869">
        <f t="shared" si="27"/>
        <v>-6.3197399967537038</v>
      </c>
    </row>
    <row r="870" spans="1:6">
      <c r="A870" t="s">
        <v>79</v>
      </c>
      <c r="B870">
        <v>13975</v>
      </c>
      <c r="C870">
        <v>-10.885553451591548</v>
      </c>
      <c r="D870">
        <f t="shared" si="26"/>
        <v>-6.8755534515915482</v>
      </c>
      <c r="F870">
        <f t="shared" si="27"/>
        <v>-6.385553451591548</v>
      </c>
    </row>
    <row r="871" spans="1:6">
      <c r="A871" t="s">
        <v>79</v>
      </c>
      <c r="B871">
        <v>13985</v>
      </c>
      <c r="C871">
        <v>-11.042367463095996</v>
      </c>
      <c r="D871">
        <f t="shared" si="26"/>
        <v>-7.032367463095996</v>
      </c>
      <c r="F871">
        <f t="shared" si="27"/>
        <v>-6.5423674630959958</v>
      </c>
    </row>
    <row r="872" spans="1:6">
      <c r="A872" t="s">
        <v>79</v>
      </c>
      <c r="B872">
        <v>13995</v>
      </c>
      <c r="C872">
        <v>-11.414548565295856</v>
      </c>
      <c r="D872">
        <f t="shared" si="26"/>
        <v>-7.4045485652958565</v>
      </c>
      <c r="F872">
        <f t="shared" si="27"/>
        <v>-6.9145485652958563</v>
      </c>
    </row>
    <row r="873" spans="1:6">
      <c r="A873" t="s">
        <v>79</v>
      </c>
      <c r="B873">
        <v>14005</v>
      </c>
      <c r="C873">
        <v>-11.616310311991938</v>
      </c>
      <c r="D873">
        <f t="shared" si="26"/>
        <v>-7.6063103119919386</v>
      </c>
      <c r="F873">
        <f t="shared" si="27"/>
        <v>-7.1163103119919384</v>
      </c>
    </row>
    <row r="874" spans="1:6">
      <c r="A874" t="s">
        <v>79</v>
      </c>
      <c r="B874">
        <v>14015</v>
      </c>
      <c r="C874">
        <v>-11.185775087366657</v>
      </c>
      <c r="D874">
        <f t="shared" si="26"/>
        <v>-7.1757750873666577</v>
      </c>
      <c r="F874">
        <f t="shared" si="27"/>
        <v>-6.6857750873666575</v>
      </c>
    </row>
    <row r="875" spans="1:6">
      <c r="A875" t="s">
        <v>79</v>
      </c>
      <c r="B875">
        <v>14025</v>
      </c>
      <c r="C875">
        <v>-11.79307051239191</v>
      </c>
      <c r="D875">
        <f t="shared" si="26"/>
        <v>-7.7830705123919106</v>
      </c>
      <c r="F875">
        <f t="shared" si="27"/>
        <v>-7.2930705123919104</v>
      </c>
    </row>
    <row r="876" spans="1:6">
      <c r="A876" t="s">
        <v>79</v>
      </c>
      <c r="B876">
        <v>14035</v>
      </c>
      <c r="C876">
        <v>-11.13255157541894</v>
      </c>
      <c r="D876">
        <f t="shared" si="26"/>
        <v>-7.1225515754189406</v>
      </c>
      <c r="F876">
        <f t="shared" si="27"/>
        <v>-6.6325515754189404</v>
      </c>
    </row>
    <row r="877" spans="1:6">
      <c r="A877" t="s">
        <v>79</v>
      </c>
      <c r="B877">
        <v>14045</v>
      </c>
      <c r="C877">
        <v>-11.064269201132817</v>
      </c>
      <c r="D877">
        <f t="shared" si="26"/>
        <v>-7.0542692011328167</v>
      </c>
      <c r="F877">
        <f t="shared" si="27"/>
        <v>-6.5642692011328165</v>
      </c>
    </row>
    <row r="878" spans="1:6">
      <c r="A878" t="s">
        <v>79</v>
      </c>
      <c r="B878">
        <v>14055</v>
      </c>
      <c r="C878">
        <v>-11.457507763695954</v>
      </c>
      <c r="D878">
        <f t="shared" si="26"/>
        <v>-7.4475077636959544</v>
      </c>
      <c r="F878">
        <f t="shared" si="27"/>
        <v>-6.9575077636959541</v>
      </c>
    </row>
    <row r="879" spans="1:6">
      <c r="A879" t="s">
        <v>79</v>
      </c>
      <c r="B879">
        <v>14065</v>
      </c>
      <c r="C879">
        <v>-10.922935675371523</v>
      </c>
      <c r="D879">
        <f t="shared" si="26"/>
        <v>-6.9129356753715232</v>
      </c>
      <c r="F879">
        <f t="shared" si="27"/>
        <v>-6.422935675371523</v>
      </c>
    </row>
    <row r="880" spans="1:6">
      <c r="A880" t="s">
        <v>79</v>
      </c>
      <c r="B880">
        <v>14075</v>
      </c>
      <c r="C880">
        <v>-11.632230976693091</v>
      </c>
      <c r="D880">
        <f t="shared" si="26"/>
        <v>-7.6222309766930909</v>
      </c>
      <c r="F880">
        <f t="shared" si="27"/>
        <v>-7.1322309766930907</v>
      </c>
    </row>
    <row r="881" spans="1:6">
      <c r="A881" t="s">
        <v>79</v>
      </c>
      <c r="B881">
        <v>14085</v>
      </c>
      <c r="C881">
        <v>-10.775132446705253</v>
      </c>
      <c r="D881">
        <f t="shared" si="26"/>
        <v>-6.7651324467052536</v>
      </c>
      <c r="F881">
        <f t="shared" si="27"/>
        <v>-6.2751324467052534</v>
      </c>
    </row>
    <row r="882" spans="1:6">
      <c r="A882" t="s">
        <v>79</v>
      </c>
      <c r="B882">
        <v>14095</v>
      </c>
      <c r="C882">
        <v>-11.070760552183266</v>
      </c>
      <c r="D882">
        <f t="shared" si="26"/>
        <v>-7.0607605521832664</v>
      </c>
      <c r="F882">
        <f t="shared" si="27"/>
        <v>-6.5707605521832662</v>
      </c>
    </row>
    <row r="883" spans="1:6">
      <c r="A883" t="s">
        <v>79</v>
      </c>
      <c r="B883">
        <v>14105</v>
      </c>
      <c r="C883">
        <v>-11.28663998232161</v>
      </c>
      <c r="D883">
        <f t="shared" si="26"/>
        <v>-7.2766399823216101</v>
      </c>
      <c r="F883">
        <f t="shared" si="27"/>
        <v>-6.7866399823216099</v>
      </c>
    </row>
    <row r="884" spans="1:6">
      <c r="A884" t="s">
        <v>79</v>
      </c>
      <c r="B884">
        <v>14115</v>
      </c>
      <c r="C884">
        <v>-10.861419892842605</v>
      </c>
      <c r="D884">
        <f t="shared" si="26"/>
        <v>-6.8514198928426051</v>
      </c>
      <c r="F884">
        <f t="shared" si="27"/>
        <v>-6.3614198928426049</v>
      </c>
    </row>
    <row r="885" spans="1:6">
      <c r="A885" t="s">
        <v>79</v>
      </c>
      <c r="B885">
        <v>14125</v>
      </c>
      <c r="C885">
        <v>-10.590111932510254</v>
      </c>
      <c r="D885">
        <f t="shared" si="26"/>
        <v>-6.5801119325102544</v>
      </c>
      <c r="F885">
        <f t="shared" si="27"/>
        <v>-6.0901119325102542</v>
      </c>
    </row>
    <row r="886" spans="1:6">
      <c r="A886" t="s">
        <v>79</v>
      </c>
      <c r="B886">
        <v>14135</v>
      </c>
      <c r="C886">
        <v>-10.787059543998208</v>
      </c>
      <c r="D886">
        <f t="shared" si="26"/>
        <v>-6.7770595439982078</v>
      </c>
      <c r="F886">
        <f t="shared" si="27"/>
        <v>-6.2870595439982075</v>
      </c>
    </row>
    <row r="887" spans="1:6">
      <c r="A887" t="s">
        <v>79</v>
      </c>
      <c r="B887">
        <v>14145</v>
      </c>
      <c r="C887">
        <v>-11.746407419387356</v>
      </c>
      <c r="D887">
        <f t="shared" si="26"/>
        <v>-7.7364074193873567</v>
      </c>
      <c r="F887">
        <f t="shared" si="27"/>
        <v>-7.2464074193873564</v>
      </c>
    </row>
    <row r="888" spans="1:6">
      <c r="A888" t="s">
        <v>79</v>
      </c>
      <c r="B888">
        <v>14155</v>
      </c>
      <c r="C888">
        <v>-11.541293302734775</v>
      </c>
      <c r="D888">
        <f t="shared" si="26"/>
        <v>-7.5312933027347757</v>
      </c>
      <c r="F888">
        <f t="shared" si="27"/>
        <v>-7.0412933027347755</v>
      </c>
    </row>
    <row r="889" spans="1:6">
      <c r="A889" t="s">
        <v>79</v>
      </c>
      <c r="B889">
        <v>14165</v>
      </c>
      <c r="C889">
        <v>-11.09825266607313</v>
      </c>
      <c r="D889">
        <f t="shared" si="26"/>
        <v>-7.0882526660731298</v>
      </c>
      <c r="F889">
        <f t="shared" si="27"/>
        <v>-6.5982526660731295</v>
      </c>
    </row>
    <row r="890" spans="1:6">
      <c r="A890" t="s">
        <v>79</v>
      </c>
      <c r="B890">
        <v>14175</v>
      </c>
      <c r="C890">
        <v>-10.969156527689936</v>
      </c>
      <c r="D890">
        <f t="shared" si="26"/>
        <v>-6.9591565276899363</v>
      </c>
      <c r="F890">
        <f t="shared" si="27"/>
        <v>-6.4691565276899361</v>
      </c>
    </row>
    <row r="891" spans="1:6">
      <c r="A891" t="s">
        <v>79</v>
      </c>
      <c r="B891">
        <v>14185</v>
      </c>
      <c r="C891">
        <v>-11.01972659552079</v>
      </c>
      <c r="D891">
        <f t="shared" si="26"/>
        <v>-7.0097265955207906</v>
      </c>
      <c r="F891">
        <f t="shared" si="27"/>
        <v>-6.5197265955207904</v>
      </c>
    </row>
    <row r="892" spans="1:6">
      <c r="A892" t="s">
        <v>79</v>
      </c>
      <c r="B892">
        <v>14195</v>
      </c>
      <c r="C892">
        <v>-10.915510361473412</v>
      </c>
      <c r="D892">
        <f t="shared" si="26"/>
        <v>-6.9055103614734126</v>
      </c>
      <c r="F892">
        <f t="shared" si="27"/>
        <v>-6.4155103614734124</v>
      </c>
    </row>
    <row r="893" spans="1:6">
      <c r="A893" t="s">
        <v>79</v>
      </c>
      <c r="B893">
        <v>14205</v>
      </c>
      <c r="C893">
        <v>-10.619853391801431</v>
      </c>
      <c r="D893">
        <f t="shared" si="26"/>
        <v>-6.6098533918014315</v>
      </c>
      <c r="F893">
        <f t="shared" si="27"/>
        <v>-6.1198533918014313</v>
      </c>
    </row>
    <row r="894" spans="1:6">
      <c r="A894" t="s">
        <v>79</v>
      </c>
      <c r="B894">
        <v>14215</v>
      </c>
      <c r="C894">
        <v>-10.489914006608767</v>
      </c>
      <c r="D894">
        <f t="shared" si="26"/>
        <v>-6.4799140066087677</v>
      </c>
      <c r="F894">
        <f t="shared" si="27"/>
        <v>-5.9899140066087675</v>
      </c>
    </row>
    <row r="895" spans="1:6">
      <c r="A895" t="s">
        <v>79</v>
      </c>
      <c r="B895">
        <v>14225</v>
      </c>
      <c r="C895">
        <v>-10.651557616282393</v>
      </c>
      <c r="D895">
        <f t="shared" si="26"/>
        <v>-6.6415576162823928</v>
      </c>
      <c r="F895">
        <f t="shared" si="27"/>
        <v>-6.1515576162823926</v>
      </c>
    </row>
    <row r="896" spans="1:6">
      <c r="A896" t="s">
        <v>79</v>
      </c>
      <c r="B896">
        <v>14235</v>
      </c>
      <c r="C896">
        <v>-10.702196752005957</v>
      </c>
      <c r="D896">
        <f t="shared" si="26"/>
        <v>-6.6921967520059571</v>
      </c>
      <c r="F896">
        <f t="shared" si="27"/>
        <v>-6.2021967520059569</v>
      </c>
    </row>
    <row r="897" spans="1:6">
      <c r="A897" t="s">
        <v>79</v>
      </c>
      <c r="B897">
        <v>14245</v>
      </c>
      <c r="C897">
        <v>-10.861079707699421</v>
      </c>
      <c r="D897">
        <f t="shared" si="26"/>
        <v>-6.8510797076994212</v>
      </c>
      <c r="F897">
        <f t="shared" si="27"/>
        <v>-6.361079707699421</v>
      </c>
    </row>
    <row r="898" spans="1:6">
      <c r="A898" t="s">
        <v>79</v>
      </c>
      <c r="B898">
        <v>14255</v>
      </c>
      <c r="C898">
        <v>-11.478736347494895</v>
      </c>
      <c r="D898">
        <f t="shared" ref="D898:D961" si="28">$C898-$E$6</f>
        <v>-7.4687363474948949</v>
      </c>
      <c r="F898">
        <f t="shared" si="27"/>
        <v>-6.9787363474948947</v>
      </c>
    </row>
    <row r="899" spans="1:6">
      <c r="A899" t="s">
        <v>79</v>
      </c>
      <c r="B899">
        <v>14265</v>
      </c>
      <c r="C899">
        <v>-11.070884255871697</v>
      </c>
      <c r="D899">
        <f t="shared" si="28"/>
        <v>-7.0608842558716969</v>
      </c>
      <c r="F899">
        <f t="shared" ref="F899:F962" si="29">$C899-$G$6</f>
        <v>-6.5708842558716967</v>
      </c>
    </row>
    <row r="900" spans="1:6">
      <c r="A900" t="s">
        <v>79</v>
      </c>
      <c r="B900">
        <v>14275</v>
      </c>
      <c r="C900">
        <v>-11.388003815486567</v>
      </c>
      <c r="D900">
        <f t="shared" si="28"/>
        <v>-7.3780038154865668</v>
      </c>
      <c r="F900">
        <f t="shared" si="29"/>
        <v>-6.8880038154865666</v>
      </c>
    </row>
    <row r="901" spans="1:6">
      <c r="A901" t="s">
        <v>79</v>
      </c>
      <c r="B901">
        <v>14285</v>
      </c>
      <c r="C901">
        <v>-11.32712201436086</v>
      </c>
      <c r="D901">
        <f t="shared" si="28"/>
        <v>-7.3171220143608604</v>
      </c>
      <c r="F901">
        <f t="shared" si="29"/>
        <v>-6.8271220143608602</v>
      </c>
    </row>
    <row r="902" spans="1:6">
      <c r="A902" t="s">
        <v>79</v>
      </c>
      <c r="B902">
        <v>14295</v>
      </c>
      <c r="C902">
        <v>-10.892579821094468</v>
      </c>
      <c r="D902">
        <f t="shared" si="28"/>
        <v>-6.8825798210944686</v>
      </c>
      <c r="F902">
        <f t="shared" si="29"/>
        <v>-6.3925798210944684</v>
      </c>
    </row>
    <row r="903" spans="1:6">
      <c r="A903" t="s">
        <v>79</v>
      </c>
      <c r="B903">
        <v>14305</v>
      </c>
      <c r="C903">
        <v>-10.789202710400282</v>
      </c>
      <c r="D903">
        <f t="shared" si="28"/>
        <v>-6.7792027104002823</v>
      </c>
      <c r="F903">
        <f t="shared" si="29"/>
        <v>-6.2892027104002821</v>
      </c>
    </row>
    <row r="904" spans="1:6">
      <c r="A904" t="s">
        <v>79</v>
      </c>
      <c r="B904">
        <v>14315</v>
      </c>
      <c r="C904">
        <v>-11.007761356257241</v>
      </c>
      <c r="D904">
        <f t="shared" si="28"/>
        <v>-6.9977613562572412</v>
      </c>
      <c r="F904">
        <f t="shared" si="29"/>
        <v>-6.5077613562572409</v>
      </c>
    </row>
    <row r="905" spans="1:6">
      <c r="A905" t="s">
        <v>79</v>
      </c>
      <c r="B905">
        <v>14325</v>
      </c>
      <c r="C905">
        <v>-11.478012680917569</v>
      </c>
      <c r="D905">
        <f t="shared" si="28"/>
        <v>-7.4680126809175693</v>
      </c>
      <c r="F905">
        <f t="shared" si="29"/>
        <v>-6.9780126809175691</v>
      </c>
    </row>
    <row r="906" spans="1:6">
      <c r="A906" t="s">
        <v>79</v>
      </c>
      <c r="B906">
        <v>14335</v>
      </c>
      <c r="C906">
        <v>-11.397036246470218</v>
      </c>
      <c r="D906">
        <f t="shared" si="28"/>
        <v>-7.3870362464702186</v>
      </c>
      <c r="F906">
        <f t="shared" si="29"/>
        <v>-6.8970362464702184</v>
      </c>
    </row>
    <row r="907" spans="1:6">
      <c r="A907" t="s">
        <v>79</v>
      </c>
      <c r="B907">
        <v>14345</v>
      </c>
      <c r="C907">
        <v>-10.911328145940352</v>
      </c>
      <c r="D907">
        <f t="shared" si="28"/>
        <v>-6.9013281459403526</v>
      </c>
      <c r="F907">
        <f t="shared" si="29"/>
        <v>-6.4113281459403524</v>
      </c>
    </row>
    <row r="908" spans="1:6">
      <c r="A908" t="s">
        <v>79</v>
      </c>
      <c r="B908">
        <v>14355</v>
      </c>
      <c r="C908">
        <v>-10.892661259356018</v>
      </c>
      <c r="D908">
        <f t="shared" si="28"/>
        <v>-6.8826612593560181</v>
      </c>
      <c r="F908">
        <f t="shared" si="29"/>
        <v>-6.3926612593560179</v>
      </c>
    </row>
    <row r="909" spans="1:6">
      <c r="A909" t="s">
        <v>79</v>
      </c>
      <c r="B909">
        <v>14365</v>
      </c>
      <c r="C909">
        <v>-11.039986167093684</v>
      </c>
      <c r="D909">
        <f t="shared" si="28"/>
        <v>-7.0299861670936838</v>
      </c>
      <c r="F909">
        <f t="shared" si="29"/>
        <v>-6.5399861670936836</v>
      </c>
    </row>
    <row r="910" spans="1:6">
      <c r="A910" t="s">
        <v>79</v>
      </c>
      <c r="B910">
        <v>14375</v>
      </c>
      <c r="C910">
        <v>-11.023133601273013</v>
      </c>
      <c r="D910">
        <f t="shared" si="28"/>
        <v>-7.0131336012730134</v>
      </c>
      <c r="F910">
        <f t="shared" si="29"/>
        <v>-6.5231336012730132</v>
      </c>
    </row>
    <row r="911" spans="1:6">
      <c r="A911" t="s">
        <v>79</v>
      </c>
      <c r="B911">
        <v>14385</v>
      </c>
      <c r="C911">
        <v>-10.93036098926963</v>
      </c>
      <c r="D911">
        <f t="shared" si="28"/>
        <v>-6.9203609892696303</v>
      </c>
      <c r="F911">
        <f t="shared" si="29"/>
        <v>-6.4303609892696301</v>
      </c>
    </row>
    <row r="912" spans="1:6">
      <c r="A912" t="s">
        <v>79</v>
      </c>
      <c r="B912">
        <v>14395</v>
      </c>
      <c r="C912">
        <v>-11.155505825671504</v>
      </c>
      <c r="D912">
        <f t="shared" si="28"/>
        <v>-7.1455058256715045</v>
      </c>
      <c r="F912">
        <f t="shared" si="29"/>
        <v>-6.6555058256715043</v>
      </c>
    </row>
    <row r="913" spans="1:6">
      <c r="A913" t="s">
        <v>79</v>
      </c>
      <c r="B913">
        <v>14405</v>
      </c>
      <c r="C913">
        <v>-11.991004660795102</v>
      </c>
      <c r="D913">
        <f t="shared" si="28"/>
        <v>-7.9810046607951026</v>
      </c>
      <c r="F913">
        <f t="shared" si="29"/>
        <v>-7.4910046607951024</v>
      </c>
    </row>
    <row r="914" spans="1:6">
      <c r="A914" t="s">
        <v>79</v>
      </c>
      <c r="B914">
        <v>14415</v>
      </c>
      <c r="C914">
        <v>-12.439883080686656</v>
      </c>
      <c r="D914">
        <f t="shared" si="28"/>
        <v>-8.4298830806866558</v>
      </c>
      <c r="F914">
        <f t="shared" si="29"/>
        <v>-7.9398830806866556</v>
      </c>
    </row>
    <row r="915" spans="1:6">
      <c r="A915" t="s">
        <v>79</v>
      </c>
      <c r="B915">
        <v>14425</v>
      </c>
      <c r="C915">
        <v>-11.691374740996331</v>
      </c>
      <c r="D915">
        <f t="shared" si="28"/>
        <v>-7.6813747409963309</v>
      </c>
      <c r="F915">
        <f t="shared" si="29"/>
        <v>-7.1913747409963307</v>
      </c>
    </row>
    <row r="916" spans="1:6">
      <c r="A916" t="s">
        <v>79</v>
      </c>
      <c r="B916">
        <v>14435</v>
      </c>
      <c r="C916">
        <v>-11.969332805445951</v>
      </c>
      <c r="D916">
        <f t="shared" si="28"/>
        <v>-7.9593328054459516</v>
      </c>
      <c r="F916">
        <f t="shared" si="29"/>
        <v>-7.4693328054459514</v>
      </c>
    </row>
    <row r="917" spans="1:6">
      <c r="A917" t="s">
        <v>79</v>
      </c>
      <c r="B917">
        <v>14445</v>
      </c>
      <c r="C917">
        <v>-12.250630869483228</v>
      </c>
      <c r="D917">
        <f t="shared" si="28"/>
        <v>-8.240630869483228</v>
      </c>
      <c r="F917">
        <f t="shared" si="29"/>
        <v>-7.7506308694832278</v>
      </c>
    </row>
    <row r="918" spans="1:6">
      <c r="A918" t="s">
        <v>79</v>
      </c>
      <c r="B918">
        <v>14455</v>
      </c>
      <c r="C918">
        <v>-12.18019192756211</v>
      </c>
      <c r="D918">
        <f t="shared" si="28"/>
        <v>-8.1701919275621098</v>
      </c>
      <c r="F918">
        <f t="shared" si="29"/>
        <v>-7.6801919275621096</v>
      </c>
    </row>
    <row r="919" spans="1:6">
      <c r="A919" t="s">
        <v>79</v>
      </c>
      <c r="B919">
        <v>14465</v>
      </c>
      <c r="C919">
        <v>-12.050529844804341</v>
      </c>
      <c r="D919">
        <f t="shared" si="28"/>
        <v>-8.0405298448043414</v>
      </c>
      <c r="F919">
        <f t="shared" si="29"/>
        <v>-7.5505298448043412</v>
      </c>
    </row>
    <row r="920" spans="1:6">
      <c r="A920" t="s">
        <v>79</v>
      </c>
      <c r="B920">
        <v>14475</v>
      </c>
      <c r="C920">
        <v>-11.897726925397293</v>
      </c>
      <c r="D920">
        <f t="shared" si="28"/>
        <v>-7.8877269253972937</v>
      </c>
      <c r="F920">
        <f t="shared" si="29"/>
        <v>-7.3977269253972935</v>
      </c>
    </row>
    <row r="921" spans="1:6">
      <c r="A921" t="s">
        <v>79</v>
      </c>
      <c r="B921">
        <v>14485</v>
      </c>
      <c r="C921">
        <v>-11.733061853133723</v>
      </c>
      <c r="D921">
        <f t="shared" si="28"/>
        <v>-7.7230618531337232</v>
      </c>
      <c r="F921">
        <f t="shared" si="29"/>
        <v>-7.233061853133723</v>
      </c>
    </row>
    <row r="922" spans="1:6">
      <c r="A922" t="s">
        <v>79</v>
      </c>
      <c r="B922">
        <v>14495</v>
      </c>
      <c r="C922">
        <v>-11.585135951643093</v>
      </c>
      <c r="D922">
        <f t="shared" si="28"/>
        <v>-7.5751359516430927</v>
      </c>
      <c r="F922">
        <f t="shared" si="29"/>
        <v>-7.0851359516430925</v>
      </c>
    </row>
    <row r="923" spans="1:6">
      <c r="A923" t="s">
        <v>79</v>
      </c>
      <c r="B923">
        <v>14505</v>
      </c>
      <c r="C923">
        <v>-11.464583614674243</v>
      </c>
      <c r="D923">
        <f t="shared" si="28"/>
        <v>-7.4545836146742435</v>
      </c>
      <c r="F923">
        <f t="shared" si="29"/>
        <v>-6.9645836146742433</v>
      </c>
    </row>
    <row r="924" spans="1:6">
      <c r="A924" t="s">
        <v>79</v>
      </c>
      <c r="B924">
        <v>14515</v>
      </c>
      <c r="C924">
        <v>-11.373471724688059</v>
      </c>
      <c r="D924">
        <f t="shared" si="28"/>
        <v>-7.3634717246880594</v>
      </c>
      <c r="F924">
        <f t="shared" si="29"/>
        <v>-6.8734717246880592</v>
      </c>
    </row>
    <row r="925" spans="1:6">
      <c r="A925" t="s">
        <v>79</v>
      </c>
      <c r="B925">
        <v>14525</v>
      </c>
      <c r="C925">
        <v>-11.425388100994681</v>
      </c>
      <c r="D925">
        <f t="shared" si="28"/>
        <v>-7.4153881009946812</v>
      </c>
      <c r="F925">
        <f t="shared" si="29"/>
        <v>-6.9253881009946809</v>
      </c>
    </row>
    <row r="926" spans="1:6">
      <c r="A926" t="s">
        <v>79</v>
      </c>
      <c r="B926">
        <v>14535</v>
      </c>
      <c r="C926">
        <v>-11.496595036648142</v>
      </c>
      <c r="D926">
        <f t="shared" si="28"/>
        <v>-7.4865950366481417</v>
      </c>
      <c r="F926">
        <f t="shared" si="29"/>
        <v>-6.9965950366481415</v>
      </c>
    </row>
    <row r="927" spans="1:6">
      <c r="A927" t="s">
        <v>79</v>
      </c>
      <c r="B927">
        <v>14545</v>
      </c>
      <c r="C927">
        <v>-11.567801972301609</v>
      </c>
      <c r="D927">
        <f t="shared" si="28"/>
        <v>-7.5578019723016094</v>
      </c>
      <c r="F927">
        <f t="shared" si="29"/>
        <v>-7.0678019723016092</v>
      </c>
    </row>
    <row r="928" spans="1:6">
      <c r="A928" t="s">
        <v>79</v>
      </c>
      <c r="B928">
        <v>14555</v>
      </c>
      <c r="C928">
        <v>-11.639008907955077</v>
      </c>
      <c r="D928">
        <f t="shared" si="28"/>
        <v>-7.6290089079550771</v>
      </c>
      <c r="F928">
        <f t="shared" si="29"/>
        <v>-7.1390089079550769</v>
      </c>
    </row>
    <row r="929" spans="1:6">
      <c r="A929" t="s">
        <v>79</v>
      </c>
      <c r="B929">
        <v>14565</v>
      </c>
      <c r="C929">
        <v>-11.627644662444485</v>
      </c>
      <c r="D929">
        <f t="shared" si="28"/>
        <v>-7.6176446624444853</v>
      </c>
      <c r="F929">
        <f t="shared" si="29"/>
        <v>-7.1276446624444851</v>
      </c>
    </row>
    <row r="930" spans="1:6">
      <c r="A930" t="s">
        <v>79</v>
      </c>
      <c r="B930">
        <v>14575</v>
      </c>
      <c r="C930">
        <v>-11.503686350587486</v>
      </c>
      <c r="D930">
        <f t="shared" si="28"/>
        <v>-7.4936863505874864</v>
      </c>
      <c r="F930">
        <f t="shared" si="29"/>
        <v>-7.0036863505874862</v>
      </c>
    </row>
    <row r="931" spans="1:6">
      <c r="A931" t="s">
        <v>79</v>
      </c>
      <c r="B931">
        <v>14585</v>
      </c>
      <c r="C931">
        <v>-11.466975219317256</v>
      </c>
      <c r="D931">
        <f t="shared" si="28"/>
        <v>-7.4569752193172558</v>
      </c>
      <c r="F931">
        <f t="shared" si="29"/>
        <v>-6.9669752193172556</v>
      </c>
    </row>
    <row r="932" spans="1:6">
      <c r="A932" t="s">
        <v>79</v>
      </c>
      <c r="B932">
        <v>14595</v>
      </c>
      <c r="C932">
        <v>-11.78903777214904</v>
      </c>
      <c r="D932">
        <f t="shared" si="28"/>
        <v>-7.7790377721490405</v>
      </c>
      <c r="F932">
        <f t="shared" si="29"/>
        <v>-7.2890377721490403</v>
      </c>
    </row>
    <row r="933" spans="1:6">
      <c r="A933" t="s">
        <v>79</v>
      </c>
      <c r="B933">
        <v>14605</v>
      </c>
      <c r="C933">
        <v>-12.131816569336845</v>
      </c>
      <c r="D933">
        <f t="shared" si="28"/>
        <v>-8.1218165693368451</v>
      </c>
      <c r="F933">
        <f t="shared" si="29"/>
        <v>-7.6318165693368449</v>
      </c>
    </row>
    <row r="934" spans="1:6">
      <c r="A934" t="s">
        <v>79</v>
      </c>
      <c r="B934">
        <v>14615</v>
      </c>
      <c r="C934">
        <v>-12.169091583253508</v>
      </c>
      <c r="D934">
        <f t="shared" si="28"/>
        <v>-8.1590915832535078</v>
      </c>
      <c r="F934">
        <f t="shared" si="29"/>
        <v>-7.6690915832535076</v>
      </c>
    </row>
    <row r="935" spans="1:6">
      <c r="A935" t="s">
        <v>79</v>
      </c>
      <c r="B935">
        <v>14625</v>
      </c>
      <c r="C935">
        <v>-12.095660042936412</v>
      </c>
      <c r="D935">
        <f t="shared" si="28"/>
        <v>-8.0856600429364125</v>
      </c>
      <c r="F935">
        <f t="shared" si="29"/>
        <v>-7.5956600429364123</v>
      </c>
    </row>
    <row r="936" spans="1:6">
      <c r="A936" t="s">
        <v>79</v>
      </c>
      <c r="B936">
        <v>14635</v>
      </c>
      <c r="C936">
        <v>-12.022228502619321</v>
      </c>
      <c r="D936">
        <f t="shared" si="28"/>
        <v>-8.0122285026193207</v>
      </c>
      <c r="F936">
        <f t="shared" si="29"/>
        <v>-7.5222285026193205</v>
      </c>
    </row>
    <row r="937" spans="1:6">
      <c r="A937" t="s">
        <v>79</v>
      </c>
      <c r="B937">
        <v>14645</v>
      </c>
      <c r="C937">
        <v>-11.948796962302229</v>
      </c>
      <c r="D937">
        <f t="shared" si="28"/>
        <v>-7.938796962302229</v>
      </c>
      <c r="F937">
        <f t="shared" si="29"/>
        <v>-7.4487969623022288</v>
      </c>
    </row>
    <row r="938" spans="1:6">
      <c r="A938" t="s">
        <v>79</v>
      </c>
      <c r="B938">
        <v>14655</v>
      </c>
      <c r="C938">
        <v>-11.945105438066612</v>
      </c>
      <c r="D938">
        <f t="shared" si="28"/>
        <v>-7.9351054380666124</v>
      </c>
      <c r="F938">
        <f t="shared" si="29"/>
        <v>-7.4451054380666122</v>
      </c>
    </row>
    <row r="939" spans="1:6">
      <c r="A939" t="s">
        <v>79</v>
      </c>
      <c r="B939">
        <v>14665</v>
      </c>
      <c r="C939">
        <v>-12.179085810414715</v>
      </c>
      <c r="D939">
        <f t="shared" si="28"/>
        <v>-8.1690858104147157</v>
      </c>
      <c r="F939">
        <f t="shared" si="29"/>
        <v>-7.6790858104147155</v>
      </c>
    </row>
    <row r="940" spans="1:6">
      <c r="A940" t="s">
        <v>79</v>
      </c>
      <c r="B940">
        <v>14675</v>
      </c>
      <c r="C940">
        <v>-12.432758779097064</v>
      </c>
      <c r="D940">
        <f t="shared" si="28"/>
        <v>-8.4227587790970642</v>
      </c>
      <c r="F940">
        <f t="shared" si="29"/>
        <v>-7.932758779097064</v>
      </c>
    </row>
    <row r="941" spans="1:6">
      <c r="A941" t="s">
        <v>79</v>
      </c>
      <c r="B941">
        <v>14685</v>
      </c>
      <c r="C941">
        <v>-12.686432778643486</v>
      </c>
      <c r="D941">
        <f t="shared" si="28"/>
        <v>-8.6764327786434858</v>
      </c>
      <c r="F941">
        <f t="shared" si="29"/>
        <v>-8.1864327786434856</v>
      </c>
    </row>
    <row r="942" spans="1:6">
      <c r="A942" t="s">
        <v>79</v>
      </c>
      <c r="B942">
        <v>14695</v>
      </c>
      <c r="C942">
        <v>-12.940101623869555</v>
      </c>
      <c r="D942">
        <f t="shared" si="28"/>
        <v>-8.9301016238695556</v>
      </c>
      <c r="F942">
        <f t="shared" si="29"/>
        <v>-8.4401016238695554</v>
      </c>
    </row>
    <row r="943" spans="1:6">
      <c r="A943" t="s">
        <v>79</v>
      </c>
      <c r="B943">
        <v>14705</v>
      </c>
      <c r="C943">
        <v>-13.182201081635053</v>
      </c>
      <c r="D943">
        <f t="shared" si="28"/>
        <v>-9.1722010816350537</v>
      </c>
      <c r="F943">
        <f t="shared" si="29"/>
        <v>-8.6822010816350534</v>
      </c>
    </row>
    <row r="944" spans="1:6">
      <c r="A944" t="s">
        <v>79</v>
      </c>
      <c r="B944">
        <v>14715</v>
      </c>
      <c r="C944">
        <v>-13.41362284936076</v>
      </c>
      <c r="D944">
        <f t="shared" si="28"/>
        <v>-9.4036228493607599</v>
      </c>
      <c r="F944">
        <f t="shared" si="29"/>
        <v>-8.9136228493607597</v>
      </c>
    </row>
    <row r="945" spans="1:6">
      <c r="A945" t="s">
        <v>79</v>
      </c>
      <c r="B945">
        <v>14725</v>
      </c>
      <c r="C945">
        <v>-13.645044617086466</v>
      </c>
      <c r="D945">
        <f t="shared" si="28"/>
        <v>-9.6350446170864661</v>
      </c>
      <c r="F945">
        <f t="shared" si="29"/>
        <v>-9.1450446170864659</v>
      </c>
    </row>
    <row r="946" spans="1:6">
      <c r="A946" t="s">
        <v>79</v>
      </c>
      <c r="B946">
        <v>14735</v>
      </c>
      <c r="C946">
        <v>-13.864974312156875</v>
      </c>
      <c r="D946">
        <f t="shared" si="28"/>
        <v>-9.8549743121568749</v>
      </c>
      <c r="F946">
        <f t="shared" si="29"/>
        <v>-9.3649743121568747</v>
      </c>
    </row>
    <row r="947" spans="1:6">
      <c r="A947" t="s">
        <v>79</v>
      </c>
      <c r="B947">
        <v>14745</v>
      </c>
      <c r="C947">
        <v>-14.027210668670907</v>
      </c>
      <c r="D947">
        <f t="shared" si="28"/>
        <v>-10.017210668670907</v>
      </c>
      <c r="F947">
        <f t="shared" si="29"/>
        <v>-9.5272106686709073</v>
      </c>
    </row>
    <row r="948" spans="1:6">
      <c r="A948" t="s">
        <v>79</v>
      </c>
      <c r="B948">
        <v>14755</v>
      </c>
      <c r="C948">
        <v>-14.18149184715471</v>
      </c>
      <c r="D948">
        <f t="shared" si="28"/>
        <v>-10.17149184715471</v>
      </c>
      <c r="F948">
        <f t="shared" si="29"/>
        <v>-9.6814918471547102</v>
      </c>
    </row>
    <row r="949" spans="1:6">
      <c r="A949" t="s">
        <v>79</v>
      </c>
      <c r="B949">
        <v>14765</v>
      </c>
      <c r="C949">
        <v>-14.336558544060054</v>
      </c>
      <c r="D949">
        <f t="shared" si="28"/>
        <v>-10.326558544060054</v>
      </c>
      <c r="F949">
        <f t="shared" si="29"/>
        <v>-9.836558544060054</v>
      </c>
    </row>
    <row r="950" spans="1:6">
      <c r="A950" t="s">
        <v>79</v>
      </c>
      <c r="B950">
        <v>14775</v>
      </c>
      <c r="C950">
        <v>-14.666345361370329</v>
      </c>
      <c r="D950">
        <f t="shared" si="28"/>
        <v>-10.656345361370329</v>
      </c>
      <c r="F950">
        <f t="shared" si="29"/>
        <v>-10.166345361370329</v>
      </c>
    </row>
    <row r="951" spans="1:6">
      <c r="A951" t="s">
        <v>79</v>
      </c>
      <c r="B951">
        <v>14785</v>
      </c>
      <c r="C951">
        <v>-15.129188896821741</v>
      </c>
      <c r="D951">
        <f t="shared" si="28"/>
        <v>-11.119188896821742</v>
      </c>
      <c r="F951">
        <f t="shared" si="29"/>
        <v>-10.629188896821741</v>
      </c>
    </row>
    <row r="952" spans="1:6">
      <c r="A952" t="s">
        <v>79</v>
      </c>
      <c r="B952">
        <v>14795</v>
      </c>
      <c r="C952">
        <v>-15.360988991661234</v>
      </c>
      <c r="D952">
        <f t="shared" si="28"/>
        <v>-11.350988991661234</v>
      </c>
      <c r="F952">
        <f t="shared" si="29"/>
        <v>-10.860988991661234</v>
      </c>
    </row>
    <row r="953" spans="1:6">
      <c r="A953" t="s">
        <v>79</v>
      </c>
      <c r="B953">
        <v>14805</v>
      </c>
      <c r="C953">
        <v>-15.037519309373543</v>
      </c>
      <c r="D953">
        <f t="shared" si="28"/>
        <v>-11.027519309373544</v>
      </c>
      <c r="F953">
        <f t="shared" si="29"/>
        <v>-10.537519309373543</v>
      </c>
    </row>
    <row r="954" spans="1:6">
      <c r="A954" t="s">
        <v>79</v>
      </c>
      <c r="B954">
        <v>14815</v>
      </c>
      <c r="C954">
        <v>-14.689720204163557</v>
      </c>
      <c r="D954">
        <f t="shared" si="28"/>
        <v>-10.679720204163557</v>
      </c>
      <c r="F954">
        <f t="shared" si="29"/>
        <v>-10.189720204163557</v>
      </c>
    </row>
    <row r="955" spans="1:6">
      <c r="A955" t="s">
        <v>79</v>
      </c>
      <c r="B955">
        <v>14825</v>
      </c>
      <c r="C955">
        <v>-14.363601201215282</v>
      </c>
      <c r="D955">
        <f t="shared" si="28"/>
        <v>-10.353601201215282</v>
      </c>
      <c r="F955">
        <f t="shared" si="29"/>
        <v>-9.8636012012152818</v>
      </c>
    </row>
    <row r="956" spans="1:6">
      <c r="A956" t="s">
        <v>79</v>
      </c>
      <c r="B956">
        <v>14835</v>
      </c>
      <c r="C956">
        <v>-14.187635797013481</v>
      </c>
      <c r="D956">
        <f t="shared" si="28"/>
        <v>-10.177635797013481</v>
      </c>
      <c r="F956">
        <f t="shared" si="29"/>
        <v>-9.6876357970134812</v>
      </c>
    </row>
    <row r="957" spans="1:6">
      <c r="A957" t="s">
        <v>79</v>
      </c>
      <c r="B957">
        <v>14845</v>
      </c>
      <c r="C957">
        <v>-14.040369648527822</v>
      </c>
      <c r="D957">
        <f t="shared" si="28"/>
        <v>-10.030369648527822</v>
      </c>
      <c r="F957">
        <f t="shared" si="29"/>
        <v>-9.5403696485278218</v>
      </c>
    </row>
    <row r="958" spans="1:6">
      <c r="A958" t="s">
        <v>79</v>
      </c>
      <c r="B958">
        <v>14855</v>
      </c>
      <c r="C958">
        <v>-13.896862030442342</v>
      </c>
      <c r="D958">
        <f t="shared" si="28"/>
        <v>-9.8868620304423427</v>
      </c>
      <c r="F958">
        <f t="shared" si="29"/>
        <v>-9.3968620304423425</v>
      </c>
    </row>
    <row r="959" spans="1:6">
      <c r="A959" t="s">
        <v>79</v>
      </c>
      <c r="B959">
        <v>14865</v>
      </c>
      <c r="C959">
        <v>-13.911539473074754</v>
      </c>
      <c r="D959">
        <f t="shared" si="28"/>
        <v>-9.9015394730747541</v>
      </c>
      <c r="F959">
        <f t="shared" si="29"/>
        <v>-9.4115394730747539</v>
      </c>
    </row>
    <row r="960" spans="1:6">
      <c r="A960" t="s">
        <v>79</v>
      </c>
      <c r="B960">
        <v>14875</v>
      </c>
      <c r="C960">
        <v>-14.009758139961342</v>
      </c>
      <c r="D960">
        <f t="shared" si="28"/>
        <v>-9.999758139961342</v>
      </c>
      <c r="F960">
        <f t="shared" si="29"/>
        <v>-9.5097581399613418</v>
      </c>
    </row>
    <row r="961" spans="1:6">
      <c r="A961" t="s">
        <v>79</v>
      </c>
      <c r="B961">
        <v>14885</v>
      </c>
      <c r="C961">
        <v>-14.107977837711996</v>
      </c>
      <c r="D961">
        <f t="shared" si="28"/>
        <v>-10.097977837711996</v>
      </c>
      <c r="F961">
        <f t="shared" si="29"/>
        <v>-9.6079778377119958</v>
      </c>
    </row>
    <row r="962" spans="1:6">
      <c r="A962" t="s">
        <v>79</v>
      </c>
      <c r="B962">
        <v>14895</v>
      </c>
      <c r="C962">
        <v>-14.20619650459858</v>
      </c>
      <c r="D962">
        <f t="shared" ref="D962:D1025" si="30">$C962-$E$6</f>
        <v>-10.19619650459858</v>
      </c>
      <c r="F962">
        <f t="shared" si="29"/>
        <v>-9.7061965045985801</v>
      </c>
    </row>
    <row r="963" spans="1:6">
      <c r="A963" t="s">
        <v>79</v>
      </c>
      <c r="B963">
        <v>14905</v>
      </c>
      <c r="C963">
        <v>-14.304415171485164</v>
      </c>
      <c r="D963">
        <f t="shared" si="30"/>
        <v>-10.294415171485165</v>
      </c>
      <c r="F963">
        <f t="shared" ref="F963:F1026" si="31">$C963-$G$6</f>
        <v>-9.8044151714851644</v>
      </c>
    </row>
    <row r="964" spans="1:6">
      <c r="A964" t="s">
        <v>79</v>
      </c>
      <c r="B964">
        <v>14915</v>
      </c>
      <c r="C964">
        <v>-14.393766345639339</v>
      </c>
      <c r="D964">
        <f t="shared" si="30"/>
        <v>-10.383766345639339</v>
      </c>
      <c r="F964">
        <f t="shared" si="31"/>
        <v>-9.8937663456393388</v>
      </c>
    </row>
    <row r="965" spans="1:6">
      <c r="A965" t="s">
        <v>79</v>
      </c>
      <c r="B965">
        <v>14925</v>
      </c>
      <c r="C965">
        <v>-14.458891183278251</v>
      </c>
      <c r="D965">
        <f t="shared" si="30"/>
        <v>-10.448891183278251</v>
      </c>
      <c r="F965">
        <f t="shared" si="31"/>
        <v>-9.9588911832782507</v>
      </c>
    </row>
    <row r="966" spans="1:6">
      <c r="A966" t="s">
        <v>79</v>
      </c>
      <c r="B966">
        <v>14935</v>
      </c>
      <c r="C966">
        <v>-14.522639817383357</v>
      </c>
      <c r="D966">
        <f t="shared" si="30"/>
        <v>-10.512639817383358</v>
      </c>
      <c r="F966">
        <f t="shared" si="31"/>
        <v>-10.022639817383357</v>
      </c>
    </row>
    <row r="967" spans="1:6">
      <c r="A967" t="s">
        <v>79</v>
      </c>
      <c r="B967">
        <v>14945</v>
      </c>
      <c r="C967">
        <v>-14.586387420624391</v>
      </c>
      <c r="D967">
        <f t="shared" si="30"/>
        <v>-10.576387420624391</v>
      </c>
      <c r="F967">
        <f t="shared" si="31"/>
        <v>-10.086387420624391</v>
      </c>
    </row>
    <row r="968" spans="1:6">
      <c r="A968" t="s">
        <v>79</v>
      </c>
      <c r="B968">
        <v>14955</v>
      </c>
      <c r="C968">
        <v>-14.635142136827515</v>
      </c>
      <c r="D968">
        <f t="shared" si="30"/>
        <v>-10.625142136827515</v>
      </c>
      <c r="F968">
        <f t="shared" si="31"/>
        <v>-10.135142136827515</v>
      </c>
    </row>
    <row r="969" spans="1:6">
      <c r="A969" t="s">
        <v>79</v>
      </c>
      <c r="B969">
        <v>14965</v>
      </c>
      <c r="C969">
        <v>-14.506894399574147</v>
      </c>
      <c r="D969">
        <f t="shared" si="30"/>
        <v>-10.496894399574147</v>
      </c>
      <c r="F969">
        <f t="shared" si="31"/>
        <v>-10.006894399574147</v>
      </c>
    </row>
    <row r="970" spans="1:6">
      <c r="A970" t="s">
        <v>79</v>
      </c>
      <c r="B970">
        <v>14975</v>
      </c>
      <c r="C970">
        <v>-14.327456014319626</v>
      </c>
      <c r="D970">
        <f t="shared" si="30"/>
        <v>-10.317456014319626</v>
      </c>
      <c r="F970">
        <f t="shared" si="31"/>
        <v>-9.8274560143196261</v>
      </c>
    </row>
    <row r="971" spans="1:6">
      <c r="A971" t="s">
        <v>79</v>
      </c>
      <c r="B971">
        <v>14985</v>
      </c>
      <c r="C971">
        <v>-14.148016598201039</v>
      </c>
      <c r="D971">
        <f t="shared" si="30"/>
        <v>-10.138016598201039</v>
      </c>
      <c r="F971">
        <f t="shared" si="31"/>
        <v>-9.6480165982010391</v>
      </c>
    </row>
    <row r="972" spans="1:6">
      <c r="A972" t="s">
        <v>79</v>
      </c>
      <c r="B972">
        <v>14995</v>
      </c>
      <c r="C972">
        <v>-13.968578212946518</v>
      </c>
      <c r="D972">
        <f t="shared" si="30"/>
        <v>-9.9585782129465183</v>
      </c>
      <c r="F972">
        <f t="shared" si="31"/>
        <v>-9.4685782129465181</v>
      </c>
    </row>
    <row r="973" spans="1:6">
      <c r="A973" t="s">
        <v>79</v>
      </c>
      <c r="B973">
        <v>15005</v>
      </c>
      <c r="C973">
        <v>-13.927322001990493</v>
      </c>
      <c r="D973">
        <f t="shared" si="30"/>
        <v>-9.9173220019904935</v>
      </c>
      <c r="F973">
        <f t="shared" si="31"/>
        <v>-9.4273220019904933</v>
      </c>
    </row>
    <row r="974" spans="1:6">
      <c r="A974" t="s">
        <v>79</v>
      </c>
      <c r="B974">
        <v>15015</v>
      </c>
      <c r="C974">
        <v>-14.032695896388777</v>
      </c>
      <c r="D974">
        <f t="shared" si="30"/>
        <v>-10.022695896388777</v>
      </c>
      <c r="F974">
        <f t="shared" si="31"/>
        <v>-9.5326958963887769</v>
      </c>
    </row>
    <row r="975" spans="1:6">
      <c r="A975" t="s">
        <v>79</v>
      </c>
      <c r="B975">
        <v>15025</v>
      </c>
      <c r="C975">
        <v>-14.138101747573241</v>
      </c>
      <c r="D975">
        <f t="shared" si="30"/>
        <v>-10.128101747573242</v>
      </c>
      <c r="F975">
        <f t="shared" si="31"/>
        <v>-9.6381017475732413</v>
      </c>
    </row>
    <row r="976" spans="1:6">
      <c r="A976" t="s">
        <v>79</v>
      </c>
      <c r="B976">
        <v>15035</v>
      </c>
      <c r="C976">
        <v>-14.243508629621775</v>
      </c>
      <c r="D976">
        <f t="shared" si="30"/>
        <v>-10.233508629621776</v>
      </c>
      <c r="F976">
        <f t="shared" si="31"/>
        <v>-9.7435086296217754</v>
      </c>
    </row>
    <row r="977" spans="1:6">
      <c r="A977" t="s">
        <v>79</v>
      </c>
      <c r="B977">
        <v>15045</v>
      </c>
      <c r="C977">
        <v>-14.348914480806236</v>
      </c>
      <c r="D977">
        <f t="shared" si="30"/>
        <v>-10.338914480806237</v>
      </c>
      <c r="F977">
        <f t="shared" si="31"/>
        <v>-9.8489144808062363</v>
      </c>
    </row>
    <row r="978" spans="1:6">
      <c r="A978" t="s">
        <v>79</v>
      </c>
      <c r="B978">
        <v>15055</v>
      </c>
      <c r="C978">
        <v>-14.443806549338081</v>
      </c>
      <c r="D978">
        <f t="shared" si="30"/>
        <v>-10.433806549338081</v>
      </c>
      <c r="F978">
        <f t="shared" si="31"/>
        <v>-9.9438065493380812</v>
      </c>
    </row>
    <row r="979" spans="1:6">
      <c r="A979" t="s">
        <v>79</v>
      </c>
      <c r="B979">
        <v>15065</v>
      </c>
      <c r="C979">
        <v>-14.446081666341151</v>
      </c>
      <c r="D979">
        <f t="shared" si="30"/>
        <v>-10.436081666341151</v>
      </c>
      <c r="F979">
        <f t="shared" si="31"/>
        <v>-9.9460816663411507</v>
      </c>
    </row>
    <row r="980" spans="1:6">
      <c r="A980" t="s">
        <v>79</v>
      </c>
      <c r="B980">
        <v>15075</v>
      </c>
      <c r="C980">
        <v>-14.426664310713665</v>
      </c>
      <c r="D980">
        <f t="shared" si="30"/>
        <v>-10.416664310713665</v>
      </c>
      <c r="F980">
        <f t="shared" si="31"/>
        <v>-9.9266643107136652</v>
      </c>
    </row>
    <row r="981" spans="1:6">
      <c r="A981" t="s">
        <v>79</v>
      </c>
      <c r="B981">
        <v>15085</v>
      </c>
      <c r="C981">
        <v>-14.407247985950249</v>
      </c>
      <c r="D981">
        <f t="shared" si="30"/>
        <v>-10.39724798595025</v>
      </c>
      <c r="F981">
        <f t="shared" si="31"/>
        <v>-9.9072479859502494</v>
      </c>
    </row>
    <row r="982" spans="1:6">
      <c r="A982" t="s">
        <v>79</v>
      </c>
      <c r="B982">
        <v>15095</v>
      </c>
      <c r="C982">
        <v>-14.398744388234643</v>
      </c>
      <c r="D982">
        <f t="shared" si="30"/>
        <v>-10.388744388234644</v>
      </c>
      <c r="F982">
        <f t="shared" si="31"/>
        <v>-9.8987443882346433</v>
      </c>
    </row>
    <row r="983" spans="1:6">
      <c r="A983" t="s">
        <v>79</v>
      </c>
      <c r="B983">
        <v>15105</v>
      </c>
      <c r="C983">
        <v>-14.422514051966782</v>
      </c>
      <c r="D983">
        <f t="shared" si="30"/>
        <v>-10.412514051966783</v>
      </c>
      <c r="F983">
        <f t="shared" si="31"/>
        <v>-9.9225140519667825</v>
      </c>
    </row>
    <row r="984" spans="1:6">
      <c r="A984" t="s">
        <v>79</v>
      </c>
      <c r="B984">
        <v>15115</v>
      </c>
      <c r="C984">
        <v>-14.448403172227387</v>
      </c>
      <c r="D984">
        <f t="shared" si="30"/>
        <v>-10.438403172227387</v>
      </c>
      <c r="F984">
        <f t="shared" si="31"/>
        <v>-9.9484031722273869</v>
      </c>
    </row>
    <row r="985" spans="1:6">
      <c r="A985" t="s">
        <v>79</v>
      </c>
      <c r="B985">
        <v>15125</v>
      </c>
      <c r="C985">
        <v>-14.474292292487988</v>
      </c>
      <c r="D985">
        <f t="shared" si="30"/>
        <v>-10.464292292487988</v>
      </c>
      <c r="F985">
        <f t="shared" si="31"/>
        <v>-9.9742922924879878</v>
      </c>
    </row>
    <row r="986" spans="1:6">
      <c r="A986" t="s">
        <v>79</v>
      </c>
      <c r="B986">
        <v>15135</v>
      </c>
      <c r="C986">
        <v>-14.500181412748592</v>
      </c>
      <c r="D986">
        <f t="shared" si="30"/>
        <v>-10.490181412748592</v>
      </c>
      <c r="F986">
        <f t="shared" si="31"/>
        <v>-10.000181412748592</v>
      </c>
    </row>
    <row r="987" spans="1:6">
      <c r="A987" t="s">
        <v>79</v>
      </c>
      <c r="B987">
        <v>15145</v>
      </c>
      <c r="C987">
        <v>-14.52461701467012</v>
      </c>
      <c r="D987">
        <f t="shared" si="30"/>
        <v>-10.514617014670121</v>
      </c>
      <c r="F987">
        <f t="shared" si="31"/>
        <v>-10.02461701467012</v>
      </c>
    </row>
    <row r="988" spans="1:6">
      <c r="A988" t="s">
        <v>79</v>
      </c>
      <c r="B988">
        <v>15155</v>
      </c>
      <c r="C988">
        <v>-14.425934458951918</v>
      </c>
      <c r="D988">
        <f t="shared" si="30"/>
        <v>-10.415934458951918</v>
      </c>
      <c r="F988">
        <f t="shared" si="31"/>
        <v>-9.9259344589519181</v>
      </c>
    </row>
    <row r="989" spans="1:6">
      <c r="A989" t="s">
        <v>79</v>
      </c>
      <c r="B989">
        <v>15165</v>
      </c>
      <c r="C989">
        <v>-14.248408326547739</v>
      </c>
      <c r="D989">
        <f t="shared" si="30"/>
        <v>-10.23840832654774</v>
      </c>
      <c r="F989">
        <f t="shared" si="31"/>
        <v>-9.7484083265477395</v>
      </c>
    </row>
    <row r="990" spans="1:6">
      <c r="A990" t="s">
        <v>79</v>
      </c>
      <c r="B990">
        <v>15175</v>
      </c>
      <c r="C990">
        <v>-14.070882194143557</v>
      </c>
      <c r="D990">
        <f t="shared" si="30"/>
        <v>-10.060882194143558</v>
      </c>
      <c r="F990">
        <f t="shared" si="31"/>
        <v>-9.5708821941435573</v>
      </c>
    </row>
    <row r="991" spans="1:6">
      <c r="A991" t="s">
        <v>79</v>
      </c>
      <c r="B991">
        <v>15185</v>
      </c>
      <c r="C991">
        <v>-13.893355030875306</v>
      </c>
      <c r="D991">
        <f t="shared" si="30"/>
        <v>-9.8833550308753058</v>
      </c>
      <c r="F991">
        <f t="shared" si="31"/>
        <v>-9.3933550308753055</v>
      </c>
    </row>
    <row r="992" spans="1:6">
      <c r="A992" t="s">
        <v>79</v>
      </c>
      <c r="B992">
        <v>15195</v>
      </c>
      <c r="C992">
        <v>-13.715828898471127</v>
      </c>
      <c r="D992">
        <f t="shared" si="30"/>
        <v>-9.7058288984711272</v>
      </c>
      <c r="F992">
        <f t="shared" si="31"/>
        <v>-9.215828898471127</v>
      </c>
    </row>
    <row r="993" spans="1:6">
      <c r="A993" t="s">
        <v>79</v>
      </c>
      <c r="B993">
        <v>15205</v>
      </c>
      <c r="C993">
        <v>-13.593937469075005</v>
      </c>
      <c r="D993">
        <f t="shared" si="30"/>
        <v>-9.5839374690750052</v>
      </c>
      <c r="F993">
        <f t="shared" si="31"/>
        <v>-9.093937469075005</v>
      </c>
    </row>
    <row r="994" spans="1:6">
      <c r="A994" t="s">
        <v>79</v>
      </c>
      <c r="B994">
        <v>15215</v>
      </c>
      <c r="C994">
        <v>-13.752249326073539</v>
      </c>
      <c r="D994">
        <f t="shared" si="30"/>
        <v>-9.742249326073539</v>
      </c>
      <c r="F994">
        <f t="shared" si="31"/>
        <v>-9.2522493260735388</v>
      </c>
    </row>
    <row r="995" spans="1:6">
      <c r="A995" t="s">
        <v>79</v>
      </c>
      <c r="B995">
        <v>15225</v>
      </c>
      <c r="C995">
        <v>-13.949339196803187</v>
      </c>
      <c r="D995">
        <f t="shared" si="30"/>
        <v>-9.9393391968031874</v>
      </c>
      <c r="F995">
        <f t="shared" si="31"/>
        <v>-9.4493391968031872</v>
      </c>
    </row>
    <row r="996" spans="1:6">
      <c r="A996" t="s">
        <v>79</v>
      </c>
      <c r="B996">
        <v>15235</v>
      </c>
      <c r="C996">
        <v>-14.146429067532832</v>
      </c>
      <c r="D996">
        <f t="shared" si="30"/>
        <v>-10.136429067532832</v>
      </c>
      <c r="F996">
        <f t="shared" si="31"/>
        <v>-9.6464290675328321</v>
      </c>
    </row>
    <row r="997" spans="1:6">
      <c r="A997" t="s">
        <v>79</v>
      </c>
      <c r="B997">
        <v>15245</v>
      </c>
      <c r="C997">
        <v>-14.343517907398407</v>
      </c>
      <c r="D997">
        <f t="shared" si="30"/>
        <v>-10.333517907398408</v>
      </c>
      <c r="F997">
        <f t="shared" si="31"/>
        <v>-9.8435179073984074</v>
      </c>
    </row>
    <row r="998" spans="1:6">
      <c r="A998" t="s">
        <v>79</v>
      </c>
      <c r="B998">
        <v>15255</v>
      </c>
      <c r="C998">
        <v>-14.47902808202678</v>
      </c>
      <c r="D998">
        <f t="shared" si="30"/>
        <v>-10.46902808202678</v>
      </c>
      <c r="F998">
        <f t="shared" si="31"/>
        <v>-9.9790280820267796</v>
      </c>
    </row>
    <row r="999" spans="1:6">
      <c r="A999" t="s">
        <v>79</v>
      </c>
      <c r="B999">
        <v>15265</v>
      </c>
      <c r="C999">
        <v>-14.45506461584943</v>
      </c>
      <c r="D999">
        <f t="shared" si="30"/>
        <v>-10.44506461584943</v>
      </c>
      <c r="F999">
        <f t="shared" si="31"/>
        <v>-9.9550646158494303</v>
      </c>
    </row>
    <row r="1000" spans="1:6">
      <c r="A1000" t="s">
        <v>79</v>
      </c>
      <c r="B1000">
        <v>15275</v>
      </c>
      <c r="C1000">
        <v>-14.422930521051168</v>
      </c>
      <c r="D1000">
        <f t="shared" si="30"/>
        <v>-10.412930521051168</v>
      </c>
      <c r="F1000">
        <f t="shared" si="31"/>
        <v>-9.9229305210511676</v>
      </c>
    </row>
    <row r="1001" spans="1:6">
      <c r="A1001" t="s">
        <v>79</v>
      </c>
      <c r="B1001">
        <v>15285</v>
      </c>
      <c r="C1001">
        <v>-14.390796426252912</v>
      </c>
      <c r="D1001">
        <f t="shared" si="30"/>
        <v>-10.380796426252912</v>
      </c>
      <c r="F1001">
        <f t="shared" si="31"/>
        <v>-9.890796426252912</v>
      </c>
    </row>
    <row r="1002" spans="1:6">
      <c r="A1002" t="s">
        <v>79</v>
      </c>
      <c r="B1002">
        <v>15295</v>
      </c>
      <c r="C1002">
        <v>-14.358662331454649</v>
      </c>
      <c r="D1002">
        <f t="shared" si="30"/>
        <v>-10.34866233145465</v>
      </c>
      <c r="F1002">
        <f t="shared" si="31"/>
        <v>-9.8586623314546493</v>
      </c>
    </row>
    <row r="1003" spans="1:6">
      <c r="A1003" t="s">
        <v>79</v>
      </c>
      <c r="B1003">
        <v>15305</v>
      </c>
      <c r="C1003">
        <v>-14.393308641992142</v>
      </c>
      <c r="D1003">
        <f t="shared" si="30"/>
        <v>-10.383308641992143</v>
      </c>
      <c r="F1003">
        <f t="shared" si="31"/>
        <v>-9.8933086419921423</v>
      </c>
    </row>
    <row r="1004" spans="1:6">
      <c r="A1004" t="s">
        <v>79</v>
      </c>
      <c r="B1004">
        <v>15315</v>
      </c>
      <c r="C1004">
        <v>-14.518140095716657</v>
      </c>
      <c r="D1004">
        <f t="shared" si="30"/>
        <v>-10.508140095716657</v>
      </c>
      <c r="F1004">
        <f t="shared" si="31"/>
        <v>-10.018140095716657</v>
      </c>
    </row>
    <row r="1005" spans="1:6">
      <c r="A1005" t="s">
        <v>79</v>
      </c>
      <c r="B1005">
        <v>15325</v>
      </c>
      <c r="C1005">
        <v>-14.643464302466754</v>
      </c>
      <c r="D1005">
        <f t="shared" si="30"/>
        <v>-10.633464302466754</v>
      </c>
      <c r="F1005">
        <f t="shared" si="31"/>
        <v>-10.143464302466754</v>
      </c>
    </row>
    <row r="1006" spans="1:6">
      <c r="A1006" t="s">
        <v>79</v>
      </c>
      <c r="B1006">
        <v>15335</v>
      </c>
      <c r="C1006">
        <v>-14.659335485692534</v>
      </c>
      <c r="D1006">
        <f t="shared" si="30"/>
        <v>-10.649335485692534</v>
      </c>
      <c r="F1006">
        <f t="shared" si="31"/>
        <v>-10.159335485692534</v>
      </c>
    </row>
    <row r="1007" spans="1:6">
      <c r="A1007" t="s">
        <v>79</v>
      </c>
      <c r="B1007">
        <v>15345</v>
      </c>
      <c r="C1007">
        <v>-14.371795539709808</v>
      </c>
      <c r="D1007">
        <f t="shared" si="30"/>
        <v>-10.361795539709808</v>
      </c>
      <c r="F1007">
        <f t="shared" si="31"/>
        <v>-9.8717955397098081</v>
      </c>
    </row>
    <row r="1008" spans="1:6">
      <c r="A1008" t="s">
        <v>79</v>
      </c>
      <c r="B1008">
        <v>15355</v>
      </c>
      <c r="C1008">
        <v>-14.06652060826227</v>
      </c>
      <c r="D1008">
        <f t="shared" si="30"/>
        <v>-10.05652060826227</v>
      </c>
      <c r="F1008">
        <f t="shared" si="31"/>
        <v>-9.5665206082622696</v>
      </c>
    </row>
    <row r="1009" spans="1:6">
      <c r="A1009" t="s">
        <v>79</v>
      </c>
      <c r="B1009">
        <v>15365</v>
      </c>
      <c r="C1009">
        <v>-13.862183763118669</v>
      </c>
      <c r="D1009">
        <f t="shared" si="30"/>
        <v>-9.8521837631186688</v>
      </c>
      <c r="F1009">
        <f t="shared" si="31"/>
        <v>-9.3621837631186686</v>
      </c>
    </row>
    <row r="1010" spans="1:6">
      <c r="A1010" t="s">
        <v>79</v>
      </c>
      <c r="B1010">
        <v>15375</v>
      </c>
      <c r="C1010">
        <v>-14.251523597768074</v>
      </c>
      <c r="D1010">
        <f t="shared" si="30"/>
        <v>-10.241523597768074</v>
      </c>
      <c r="F1010">
        <f t="shared" si="31"/>
        <v>-9.7515235977680739</v>
      </c>
    </row>
    <row r="1011" spans="1:6">
      <c r="A1011" t="s">
        <v>79</v>
      </c>
      <c r="B1011">
        <v>15385</v>
      </c>
      <c r="C1011">
        <v>-14.737841969827535</v>
      </c>
      <c r="D1011">
        <f t="shared" si="30"/>
        <v>-10.727841969827535</v>
      </c>
      <c r="F1011">
        <f t="shared" si="31"/>
        <v>-10.237841969827535</v>
      </c>
    </row>
    <row r="1012" spans="1:6">
      <c r="A1012" t="s">
        <v>79</v>
      </c>
      <c r="B1012">
        <v>15395</v>
      </c>
      <c r="C1012">
        <v>-15.043364308651935</v>
      </c>
      <c r="D1012">
        <f t="shared" si="30"/>
        <v>-11.033364308651935</v>
      </c>
      <c r="F1012">
        <f t="shared" si="31"/>
        <v>-10.543364308651935</v>
      </c>
    </row>
    <row r="1013" spans="1:6">
      <c r="A1013" t="s">
        <v>79</v>
      </c>
      <c r="B1013">
        <v>15405</v>
      </c>
      <c r="C1013">
        <v>-15.062638374173659</v>
      </c>
      <c r="D1013">
        <f t="shared" si="30"/>
        <v>-11.052638374173659</v>
      </c>
      <c r="F1013">
        <f t="shared" si="31"/>
        <v>-10.562638374173659</v>
      </c>
    </row>
    <row r="1014" spans="1:6">
      <c r="A1014" t="s">
        <v>79</v>
      </c>
      <c r="B1014">
        <v>15415</v>
      </c>
      <c r="C1014">
        <v>-15.078326063594929</v>
      </c>
      <c r="D1014">
        <f t="shared" si="30"/>
        <v>-11.068326063594929</v>
      </c>
      <c r="F1014">
        <f t="shared" si="31"/>
        <v>-10.578326063594929</v>
      </c>
    </row>
    <row r="1015" spans="1:6">
      <c r="A1015" t="s">
        <v>79</v>
      </c>
      <c r="B1015">
        <v>15425</v>
      </c>
      <c r="C1015">
        <v>-15.094013753016203</v>
      </c>
      <c r="D1015">
        <f t="shared" si="30"/>
        <v>-11.084013753016203</v>
      </c>
      <c r="F1015">
        <f t="shared" si="31"/>
        <v>-10.594013753016203</v>
      </c>
    </row>
    <row r="1016" spans="1:6">
      <c r="A1016" t="s">
        <v>79</v>
      </c>
      <c r="B1016">
        <v>15435</v>
      </c>
      <c r="C1016">
        <v>-15.008805621560416</v>
      </c>
      <c r="D1016">
        <f t="shared" si="30"/>
        <v>-10.998805621560416</v>
      </c>
      <c r="F1016">
        <f t="shared" si="31"/>
        <v>-10.508805621560416</v>
      </c>
    </row>
    <row r="1017" spans="1:6">
      <c r="A1017" t="s">
        <v>79</v>
      </c>
      <c r="B1017">
        <v>15445</v>
      </c>
      <c r="C1017">
        <v>-14.793606561708451</v>
      </c>
      <c r="D1017">
        <f t="shared" si="30"/>
        <v>-10.783606561708451</v>
      </c>
      <c r="F1017">
        <f t="shared" si="31"/>
        <v>-10.293606561708451</v>
      </c>
    </row>
    <row r="1018" spans="1:6">
      <c r="A1018" t="s">
        <v>79</v>
      </c>
      <c r="B1018">
        <v>15455</v>
      </c>
      <c r="C1018">
        <v>-14.57790031673391</v>
      </c>
      <c r="D1018">
        <f t="shared" si="30"/>
        <v>-10.56790031673391</v>
      </c>
      <c r="F1018">
        <f t="shared" si="31"/>
        <v>-10.07790031673391</v>
      </c>
    </row>
    <row r="1019" spans="1:6">
      <c r="A1019" t="s">
        <v>79</v>
      </c>
      <c r="B1019">
        <v>15465</v>
      </c>
      <c r="C1019">
        <v>-14.362194071759372</v>
      </c>
      <c r="D1019">
        <f t="shared" si="30"/>
        <v>-10.352194071759373</v>
      </c>
      <c r="F1019">
        <f t="shared" si="31"/>
        <v>-9.8621940717593723</v>
      </c>
    </row>
    <row r="1020" spans="1:6">
      <c r="A1020" t="s">
        <v>79</v>
      </c>
      <c r="B1020">
        <v>15475</v>
      </c>
      <c r="C1020">
        <v>-14.146487826784838</v>
      </c>
      <c r="D1020">
        <f t="shared" si="30"/>
        <v>-10.136487826784839</v>
      </c>
      <c r="F1020">
        <f t="shared" si="31"/>
        <v>-9.6464878267848384</v>
      </c>
    </row>
    <row r="1021" spans="1:6">
      <c r="A1021" t="s">
        <v>79</v>
      </c>
      <c r="B1021">
        <v>15485</v>
      </c>
      <c r="C1021">
        <v>-14.030073378194029</v>
      </c>
      <c r="D1021">
        <f t="shared" si="30"/>
        <v>-10.020073378194029</v>
      </c>
      <c r="F1021">
        <f t="shared" si="31"/>
        <v>-9.5300733781940288</v>
      </c>
    </row>
    <row r="1022" spans="1:6">
      <c r="A1022" t="s">
        <v>79</v>
      </c>
      <c r="B1022">
        <v>15495</v>
      </c>
      <c r="C1022">
        <v>-14.225122138064553</v>
      </c>
      <c r="D1022">
        <f t="shared" si="30"/>
        <v>-10.215122138064553</v>
      </c>
      <c r="F1022">
        <f t="shared" si="31"/>
        <v>-9.7251221380645525</v>
      </c>
    </row>
    <row r="1023" spans="1:6">
      <c r="A1023" t="s">
        <v>79</v>
      </c>
      <c r="B1023">
        <v>15505</v>
      </c>
      <c r="C1023">
        <v>-14.442790117364801</v>
      </c>
      <c r="D1023">
        <f t="shared" si="30"/>
        <v>-10.432790117364801</v>
      </c>
      <c r="F1023">
        <f t="shared" si="31"/>
        <v>-9.942790117364801</v>
      </c>
    </row>
    <row r="1024" spans="1:6">
      <c r="A1024" t="s">
        <v>79</v>
      </c>
      <c r="B1024">
        <v>15515</v>
      </c>
      <c r="C1024">
        <v>-14.66045706580098</v>
      </c>
      <c r="D1024">
        <f t="shared" si="30"/>
        <v>-10.65045706580098</v>
      </c>
      <c r="F1024">
        <f t="shared" si="31"/>
        <v>-10.16045706580098</v>
      </c>
    </row>
    <row r="1025" spans="1:6">
      <c r="A1025" t="s">
        <v>79</v>
      </c>
      <c r="B1025">
        <v>15525</v>
      </c>
      <c r="C1025">
        <v>-14.878124014237159</v>
      </c>
      <c r="D1025">
        <f t="shared" si="30"/>
        <v>-10.868124014237159</v>
      </c>
      <c r="F1025">
        <f t="shared" si="31"/>
        <v>-10.378124014237159</v>
      </c>
    </row>
    <row r="1026" spans="1:6">
      <c r="A1026" t="s">
        <v>79</v>
      </c>
      <c r="B1026">
        <v>15535</v>
      </c>
      <c r="C1026">
        <v>-15.069155496825864</v>
      </c>
      <c r="D1026">
        <f t="shared" ref="D1026:D1031" si="32">$C1026-$E$6</f>
        <v>-11.059155496825865</v>
      </c>
      <c r="F1026">
        <f t="shared" si="31"/>
        <v>-10.569155496825864</v>
      </c>
    </row>
    <row r="1027" spans="1:6">
      <c r="A1027" t="s">
        <v>79</v>
      </c>
      <c r="B1027">
        <v>15545</v>
      </c>
      <c r="C1027">
        <v>-15.035628704668678</v>
      </c>
      <c r="D1027">
        <f t="shared" si="32"/>
        <v>-11.025628704668678</v>
      </c>
      <c r="F1027">
        <f>$C1027-$G$6</f>
        <v>-10.535628704668678</v>
      </c>
    </row>
    <row r="1028" spans="1:6">
      <c r="A1028" t="s">
        <v>79</v>
      </c>
      <c r="B1028">
        <v>15555</v>
      </c>
      <c r="C1028">
        <v>-14.95130711631332</v>
      </c>
      <c r="D1028">
        <f t="shared" si="32"/>
        <v>-10.94130711631332</v>
      </c>
      <c r="F1028">
        <f>$C1028-$G$6</f>
        <v>-10.45130711631332</v>
      </c>
    </row>
    <row r="1029" spans="1:6">
      <c r="A1029" t="s">
        <v>79</v>
      </c>
      <c r="B1029">
        <v>15565</v>
      </c>
      <c r="C1029">
        <v>-14.866985527957961</v>
      </c>
      <c r="D1029">
        <f t="shared" si="32"/>
        <v>-10.856985527957962</v>
      </c>
      <c r="F1029">
        <f>$C1029-$G$6</f>
        <v>-10.366985527957961</v>
      </c>
    </row>
    <row r="1030" spans="1:6">
      <c r="A1030" t="s">
        <v>79</v>
      </c>
      <c r="B1030">
        <v>15575</v>
      </c>
      <c r="C1030">
        <v>-14.7826639396026</v>
      </c>
      <c r="D1030">
        <f t="shared" si="32"/>
        <v>-10.7726639396026</v>
      </c>
      <c r="F1030">
        <f>$C1030-$G$6</f>
        <v>-10.2826639396026</v>
      </c>
    </row>
    <row r="1031" spans="1:6">
      <c r="A1031" t="s">
        <v>79</v>
      </c>
      <c r="B1031">
        <v>15585</v>
      </c>
      <c r="C1031">
        <v>-14.705218214595902</v>
      </c>
      <c r="D1031">
        <f t="shared" si="32"/>
        <v>-10.695218214595902</v>
      </c>
      <c r="F1031">
        <f>$C1031-$G$6</f>
        <v>-10.205218214595902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Graphiques</vt:lpstr>
      </vt:variant>
      <vt:variant>
        <vt:i4>10</vt:i4>
      </vt:variant>
    </vt:vector>
  </HeadingPairs>
  <TitlesOfParts>
    <vt:vector size="28" baseType="lpstr">
      <vt:lpstr>Chau-stm3-data</vt:lpstr>
      <vt:lpstr>dataB</vt:lpstr>
      <vt:lpstr>dataB (2)</vt:lpstr>
      <vt:lpstr>pluie Ammersee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ch3-18O-13C-mm</vt:lpstr>
      <vt:lpstr>ch3-18O-13C-ageUTh</vt:lpstr>
      <vt:lpstr>ch3-18O-13C-age14C</vt:lpstr>
      <vt:lpstr>d18O-d13C</vt:lpstr>
      <vt:lpstr>CH3-doubles</vt:lpstr>
      <vt:lpstr>Chau3iso</vt:lpstr>
      <vt:lpstr>d18O-d13C PAGES</vt:lpstr>
      <vt:lpstr>Calc. Temp.</vt:lpstr>
      <vt:lpstr>Calc. Temp. (2)</vt:lpstr>
      <vt:lpstr>Calc. 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 Paléoclimat. 27</dc:creator>
  <cp:lastModifiedBy>Dominique GENTY</cp:lastModifiedBy>
  <cp:lastPrinted>2002-05-07T06:52:56Z</cp:lastPrinted>
  <dcterms:created xsi:type="dcterms:W3CDTF">2000-11-17T13:48:16Z</dcterms:created>
  <dcterms:modified xsi:type="dcterms:W3CDTF">2023-07-17T10:05:15Z</dcterms:modified>
</cp:coreProperties>
</file>